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tabRatio="782"/>
  </bookViews>
  <sheets>
    <sheet name="Bill of Quantities" sheetId="1" r:id="rId1"/>
    <sheet name="Sheet2" sheetId="2" r:id="rId2"/>
    <sheet name="Sheet3" sheetId="3" r:id="rId3"/>
  </sheets>
  <definedNames>
    <definedName name="_xlnm.Print_Area" localSheetId="0">'Bill of Quantities'!$A$1:$H$166</definedName>
  </definedNames>
  <calcPr calcId="124519"/>
</workbook>
</file>

<file path=xl/calcChain.xml><?xml version="1.0" encoding="utf-8"?>
<calcChain xmlns="http://schemas.openxmlformats.org/spreadsheetml/2006/main">
  <c r="H129" i="1"/>
  <c r="H132"/>
  <c r="C158"/>
  <c r="C146"/>
  <c r="C138"/>
  <c r="H131"/>
  <c r="H130"/>
  <c r="H126"/>
  <c r="H124"/>
  <c r="H123"/>
  <c r="H122"/>
  <c r="H121"/>
  <c r="H118"/>
  <c r="H117"/>
  <c r="H116"/>
  <c r="H115"/>
  <c r="H114"/>
  <c r="H111"/>
  <c r="H112" s="1"/>
  <c r="H108"/>
  <c r="H107"/>
  <c r="H104"/>
  <c r="H103"/>
  <c r="H99"/>
  <c r="H97"/>
  <c r="H96"/>
  <c r="H94"/>
  <c r="H93"/>
  <c r="H91"/>
  <c r="H90"/>
  <c r="H89"/>
  <c r="H88"/>
  <c r="H86"/>
  <c r="H84"/>
  <c r="H83"/>
  <c r="H82"/>
  <c r="H81"/>
  <c r="H79"/>
  <c r="H78"/>
  <c r="H77"/>
  <c r="H76"/>
  <c r="H75"/>
  <c r="H74"/>
  <c r="H73"/>
  <c r="H69"/>
  <c r="H68"/>
  <c r="H67"/>
  <c r="H66"/>
  <c r="H65"/>
  <c r="H62"/>
  <c r="H61"/>
  <c r="H60"/>
  <c r="H59"/>
  <c r="H58"/>
  <c r="H57"/>
  <c r="H55"/>
  <c r="H54"/>
  <c r="H51"/>
  <c r="H50"/>
  <c r="H47"/>
  <c r="H46"/>
  <c r="H48" s="1"/>
  <c r="C142" s="1"/>
  <c r="H32"/>
  <c r="H11"/>
  <c r="H10"/>
  <c r="H38"/>
  <c r="H39" s="1"/>
  <c r="H42"/>
  <c r="H43" s="1"/>
  <c r="C140" s="1"/>
  <c r="H16"/>
  <c r="H12"/>
  <c r="H34"/>
  <c r="H33"/>
  <c r="H31"/>
  <c r="H29"/>
  <c r="H25"/>
  <c r="H26"/>
  <c r="H27"/>
  <c r="H22"/>
  <c r="H23"/>
  <c r="H21"/>
  <c r="H20"/>
  <c r="H133" l="1"/>
  <c r="C164" s="1"/>
  <c r="H127"/>
  <c r="C162" s="1"/>
  <c r="H119"/>
  <c r="C160" s="1"/>
  <c r="H109"/>
  <c r="C156" s="1"/>
  <c r="H105"/>
  <c r="C154" s="1"/>
  <c r="H100"/>
  <c r="C152" s="1"/>
  <c r="H52"/>
  <c r="C144" s="1"/>
  <c r="H35"/>
  <c r="C136" s="1"/>
  <c r="H70"/>
  <c r="C150" s="1"/>
  <c r="H63"/>
  <c r="C148" s="1"/>
  <c r="C166" l="1"/>
</calcChain>
</file>

<file path=xl/sharedStrings.xml><?xml version="1.0" encoding="utf-8"?>
<sst xmlns="http://schemas.openxmlformats.org/spreadsheetml/2006/main" count="349" uniqueCount="280">
  <si>
    <t xml:space="preserve">VOLUME 4.3.2 — BILL OF QUANTITIES </t>
  </si>
  <si>
    <t>Item</t>
  </si>
  <si>
    <t>DESCRIPTION</t>
  </si>
  <si>
    <t>Unit of measurement</t>
  </si>
  <si>
    <t>Quantity</t>
  </si>
  <si>
    <t>Jedinična cena (DM)</t>
  </si>
  <si>
    <t>Kurs 1DM=</t>
  </si>
  <si>
    <t xml:space="preserve">Price
 RSD/EUR </t>
  </si>
  <si>
    <t xml:space="preserve">In total 
RSD/EUR </t>
  </si>
  <si>
    <t>m2</t>
  </si>
  <si>
    <r>
      <rPr>
        <b/>
        <sz val="11"/>
        <color theme="1"/>
        <rFont val="Calibri"/>
        <family val="2"/>
        <charset val="238"/>
        <scheme val="minor"/>
      </rPr>
      <t>Note</t>
    </r>
    <r>
      <rPr>
        <sz val="11"/>
        <color theme="1"/>
        <rFont val="Calibri"/>
        <family val="2"/>
        <scheme val="minor"/>
      </rPr>
      <t>: Tenderer should write numbers in yellow field and to delete name of currency in G4 and H4 which is not been used</t>
    </r>
  </si>
  <si>
    <t xml:space="preserve"> А. DISASSEMBLY AND DEMOLITION</t>
  </si>
  <si>
    <t xml:space="preserve">
All disassembly and demolition doing carefully, according to the demolition project. Construction waste put on the landfill site and than to the town dump. Material for further use, put on the landfill site. At work, prevent raising the dust.
</t>
  </si>
  <si>
    <t>А1</t>
  </si>
  <si>
    <t>А1.1</t>
  </si>
  <si>
    <t>А1.2</t>
  </si>
  <si>
    <t>Wall tiles</t>
  </si>
  <si>
    <t>Floor tiles</t>
  </si>
  <si>
    <t>м2</t>
  </si>
  <si>
    <t>А2</t>
  </si>
  <si>
    <t>237.69</t>
  </si>
  <si>
    <t>А3</t>
  </si>
  <si>
    <t xml:space="preserve">Construction vaste collect, loading into trucks, and put in on the city dump.  </t>
  </si>
  <si>
    <t>121.89</t>
  </si>
  <si>
    <t xml:space="preserve"> Calculation per м²  of blind floor.</t>
  </si>
  <si>
    <t>А4</t>
  </si>
  <si>
    <t>А4.1</t>
  </si>
  <si>
    <t>From  2,oo m²</t>
  </si>
  <si>
    <t>psc</t>
  </si>
  <si>
    <t>609.47</t>
  </si>
  <si>
    <t>15,236.79</t>
  </si>
  <si>
    <t>А4.2</t>
  </si>
  <si>
    <t>From  2,oo - 5,oo m².</t>
  </si>
  <si>
    <t>1,218.94</t>
  </si>
  <si>
    <t>10,970.49</t>
  </si>
  <si>
    <t>А4.3</t>
  </si>
  <si>
    <t>Over 5,oo m².</t>
  </si>
  <si>
    <t>1,828.41</t>
  </si>
  <si>
    <t>3,656.83</t>
  </si>
  <si>
    <t>А5</t>
  </si>
  <si>
    <t>А5.1</t>
  </si>
  <si>
    <t xml:space="preserve"> From  2,oo m²</t>
  </si>
  <si>
    <t>902.02</t>
  </si>
  <si>
    <t>А5.2</t>
  </si>
  <si>
    <t>А5.3</t>
  </si>
  <si>
    <t>Over  5,oo m².</t>
  </si>
  <si>
    <t>3,047.36</t>
  </si>
  <si>
    <t>А6</t>
  </si>
  <si>
    <t>А6.1</t>
  </si>
  <si>
    <t>Roof window</t>
  </si>
  <si>
    <t>487.58</t>
  </si>
  <si>
    <t>А7</t>
  </si>
  <si>
    <t>А7.1</t>
  </si>
  <si>
    <t>Washbasin whith siphon and battery</t>
  </si>
  <si>
    <t>А7.2</t>
  </si>
  <si>
    <t>WC cup</t>
  </si>
  <si>
    <t>А7.3</t>
  </si>
  <si>
    <t>Water kettle and pipes</t>
  </si>
  <si>
    <t>А7.4</t>
  </si>
  <si>
    <t>Boiler</t>
  </si>
  <si>
    <t>"Careful disassembly windows. Mark windows and careful disassembly take care to windows to not damage.Windows clean and deposited to the covered landfill site.</t>
  </si>
  <si>
    <t>"Careful disassembly doors whith frames. Mark doors and careful disassembly take care to doors to not damage.  Disassembly doors put together,, loading into trucks and put in the landfill site selected by investor. Calculation per psc of door.</t>
  </si>
  <si>
    <t>"Careful disassembly sanitary devices. Disassembly sanitary devices and  put it landfill selected by investor on distance up 15 km. Calculation per psc battery.</t>
  </si>
  <si>
    <t xml:space="preserve">TOTAL  DISASSEMBLY AND DEMOLITION : </t>
  </si>
  <si>
    <t>B. GROUND WORK</t>
  </si>
  <si>
    <t xml:space="preserve">During the gound works, if contractor find an archaeological site or archaeological objects, conractor is obligate to stop immidiatly all work and inform about it  Institute for protection monuments of culture in Pancevo  and  take all measure  to protect  this site to not damage and save site or object in the position how they find at the beginning of ground works. </t>
  </si>
  <si>
    <t>B1</t>
  </si>
  <si>
    <t>Manual excavation ground III category for a floor. Excavation must be according to the project in the given elevations.  Bottom leveling. Excavated ground  transport whith a whilchair,  leveled grund or loading into trucks and put it on the city dump. Thicknes  20 cm. Calculation per  м².</t>
  </si>
  <si>
    <t>316.93</t>
  </si>
  <si>
    <t>TOTAL GROUND WORKS:</t>
  </si>
  <si>
    <t>V. MASONRY WORKS</t>
  </si>
  <si>
    <t>V1</t>
  </si>
  <si>
    <t>1,030.01</t>
  </si>
  <si>
    <t>TOTAL MASONRY WORK:</t>
  </si>
  <si>
    <r>
      <t>m</t>
    </r>
    <r>
      <rPr>
        <vertAlign val="superscript"/>
        <sz val="11"/>
        <color theme="1"/>
        <rFont val="Calibri"/>
        <family val="2"/>
        <charset val="238"/>
        <scheme val="minor"/>
      </rPr>
      <t>2</t>
    </r>
  </si>
  <si>
    <t>CONCRETE AND REINFORCES CONCRETE WORKS</t>
  </si>
  <si>
    <t>G1</t>
  </si>
  <si>
    <t>G1.1</t>
  </si>
  <si>
    <t>d=10 cm, reinforced Q-131</t>
  </si>
  <si>
    <t>2,194.10</t>
  </si>
  <si>
    <t>G2</t>
  </si>
  <si>
    <t>TOTAL CONCRETE AND REINFORCES CONCRETE WORKS:</t>
  </si>
  <si>
    <t>G. CONCRETE AND REINFORCES CONCRETE WORKS</t>
  </si>
  <si>
    <t>CARPENTRY WORKS</t>
  </si>
  <si>
    <t>D1</t>
  </si>
  <si>
    <t>м3</t>
  </si>
  <si>
    <t>D2</t>
  </si>
  <si>
    <t>M2</t>
  </si>
  <si>
    <t>TOTAL CARPENTRY WORKS :</t>
  </si>
  <si>
    <t>D.  CARPENTRY WORKS</t>
  </si>
  <si>
    <t xml:space="preserve">Making and  meseaming roof eaves whith fir strip floring. Strip floring make from first clase  and dry eaves thickness 22 mm, and width and length  by choser designer. Price also includes  moldings." Calculation per m2
</t>
  </si>
  <si>
    <t>ROOFING WORKS</t>
  </si>
  <si>
    <t>Đ1</t>
  </si>
  <si>
    <t xml:space="preserve">Disassembling and setting up a roof covery rom folc tile. 
Tile carefully dismantied cleaned and prepared to set. Damaged tile reject, construction vaste collect, loading into trucks and put it on the city dump.  Tile set by adding up to 20% of the new tiles modelend on existing tile. Price included setting up ridge of and from ridge to extended mortar. Calculation per m2
</t>
  </si>
  <si>
    <t>TOTAL ROOFING WORKS:</t>
  </si>
  <si>
    <t>Đ. ROOFING WORKS</t>
  </si>
  <si>
    <t>Е. HYDRO AND TERMO ISULATION WORKS</t>
  </si>
  <si>
    <t>Е1</t>
  </si>
  <si>
    <t xml:space="preserve">Making waterproofing a concrete slab under concrete block. Isulation  work over completely dry and clear surface. Cold coating bitulit "А" applied by brush or by spraying, on temperature higer by   10 degrees. Welding of bitumen sheets achived by heating sheets burner whith open flame. Softering bitumen mass surfaces who is gluning and gluning this mass to the surface. Sheets stick all over  the surface, whith laps, 1o cm. Special attention during the welding joints.
</t>
  </si>
  <si>
    <t>Е2</t>
  </si>
  <si>
    <t>E3</t>
  </si>
  <si>
    <t>E4</t>
  </si>
  <si>
    <t>E5</t>
  </si>
  <si>
    <t>E6</t>
  </si>
  <si>
    <t>TOTAL HYDRO AND TERMO ISULATION WORKS  :</t>
  </si>
  <si>
    <t>PLUMBING WORKS</t>
  </si>
  <si>
    <t>Ž1.</t>
  </si>
  <si>
    <t>m1</t>
  </si>
  <si>
    <t>Ž2.</t>
  </si>
  <si>
    <t>Ž3.</t>
  </si>
  <si>
    <t>Reseaming eaves of the roof whith galvanized tim plates d=0.55 мм. purchase 60 cm.From under the sheet metal Set the layer “Izolir” tape “Grmec’Beograd, which is included in price of reseaming eaves of the roof.</t>
  </si>
  <si>
    <t>Ž4.</t>
  </si>
  <si>
    <t>Ž5</t>
  </si>
  <si>
    <t>Fabrication and installation galvanized gutter pipes purshase  (RS до 40 cm, Ø12cm, thickness of tim 0,60 mm. parts of gutter pipes must  enter into another minimum  50  and soldered whith tim minimum  40%. galvanized clamps whith holders put on the distance of  200 cm. Over clamps put the decorative band.Pipes must be on the distance mnimum 20 cm . Finishing of gitter pipes by detail.</t>
  </si>
  <si>
    <t>Z. BUILDING CARPENTRY WORK</t>
  </si>
  <si>
    <t>Z1</t>
  </si>
  <si>
    <t>Fabrication and installation window glass dimension 60x60 cm. Windows make from high resistance and hard PVC whith multy- chamber /5 and 6/ system of profilles whith strong, stanliess profile, according scheme of carpentry work and details. Seals the windows whith permanently elastic EODM rubber wulcanised on the aedge. Hinges and colour of the window according to contractor Sash windows be glazed whith Termoflot louemision glass  d=4+16+4 mm (whith argon and cripton) and seals whith EPDM rubber.</t>
  </si>
  <si>
    <t>psc.</t>
  </si>
  <si>
    <t>120/150,</t>
  </si>
  <si>
    <t>190/150</t>
  </si>
  <si>
    <t>130/100</t>
  </si>
  <si>
    <t>70/70</t>
  </si>
  <si>
    <t>sky light 265/150</t>
  </si>
  <si>
    <t>90/150</t>
  </si>
  <si>
    <t>31692.52</t>
  </si>
  <si>
    <t>Z2</t>
  </si>
  <si>
    <t>Fabrication and installation one wing PVC doors,dimension 70x205 cm.Doors make from high resistance and hard PVC whith multy chamber system of profile and whith strong stanliess waterresistant profiles whith filling and sealing system whith EPDM rubber, according scheme of carpentry work and details. Shackle,lock whith two keys,three hingers,and colour of the doors, according to the contractor. Calculation per psc. Measures taken on the spot.</t>
  </si>
  <si>
    <t>90/205</t>
  </si>
  <si>
    <t>100/205</t>
  </si>
  <si>
    <t>70/205</t>
  </si>
  <si>
    <t>26816.75</t>
  </si>
  <si>
    <t>Z3</t>
  </si>
  <si>
    <t>160/210,</t>
  </si>
  <si>
    <t>Z4</t>
  </si>
  <si>
    <t>single 130/200</t>
  </si>
  <si>
    <t>double 90/200</t>
  </si>
  <si>
    <t>single 100/200</t>
  </si>
  <si>
    <t>double 160/210</t>
  </si>
  <si>
    <t>41444.06</t>
  </si>
  <si>
    <t>30473.58</t>
  </si>
  <si>
    <t>Z5</t>
  </si>
  <si>
    <t>З5.1</t>
  </si>
  <si>
    <t>121894.3</t>
  </si>
  <si>
    <t>single 230/210</t>
  </si>
  <si>
    <t>double 150/210</t>
  </si>
  <si>
    <t>97515.44</t>
  </si>
  <si>
    <t>Purchase and installation front door whith light and whith lock. Doors whith aluminium profile whith cilindar lock, whith hinges for opening, galvanizated and plastificated. Installation whith screw. Door leaf filled whith thermoisolation glass 4+12+4mm. galvanizated and plastificated whith all head hinges and And seals rubber. Colour according of investor. Measures taken on the spot. Calculation per psc. On the floor pur rubber wrapper. Measures taken on the spot.</t>
  </si>
  <si>
    <t>З5.2</t>
  </si>
  <si>
    <t>sky light 200/265</t>
  </si>
  <si>
    <t>91420.73</t>
  </si>
  <si>
    <t>double 180/265</t>
  </si>
  <si>
    <t>Z6</t>
  </si>
  <si>
    <t>Z7</t>
  </si>
  <si>
    <t>whith wrapper windows  EDX, for roof tile and corrugated roof coverings, total high of profile 90 mm." Dimension of windows  66/118 цcm</t>
  </si>
  <si>
    <t>TOTAL BUILDING CARPENTRY WORK:</t>
  </si>
  <si>
    <t>60/60</t>
  </si>
  <si>
    <t xml:space="preserve">Z1.1 </t>
  </si>
  <si>
    <t>Z1.2</t>
  </si>
  <si>
    <t>Z1.3</t>
  </si>
  <si>
    <t>Z1.4</t>
  </si>
  <si>
    <t>Z1.5</t>
  </si>
  <si>
    <t>Z1.6</t>
  </si>
  <si>
    <t>Z1.7</t>
  </si>
  <si>
    <t>80/205</t>
  </si>
  <si>
    <t xml:space="preserve">Z2.1 </t>
  </si>
  <si>
    <t>Z2.2</t>
  </si>
  <si>
    <t>Z2.3</t>
  </si>
  <si>
    <t>Z2.4</t>
  </si>
  <si>
    <t xml:space="preserve">Fabrication and installation windows from aluminium dimension  60x60 cm. Windows make whith eloxated aluminium whith multichamber system of profile and termal breaks according the scheme of carpentry work and details. windows seals whith permanently elastic EPDM rubber. vulcanized on the aedges. Irons and tone eloxcited aluminium according to the contractor. Sish windows glazed whith termo Flot glass d=4+16+4 мм and  seals whith EPDM rubber.
</t>
  </si>
  <si>
    <t>Z4.1</t>
  </si>
  <si>
    <t>Z4.2</t>
  </si>
  <si>
    <t>Z4.3</t>
  </si>
  <si>
    <t>Z4.4</t>
  </si>
  <si>
    <t xml:space="preserve">Purchase and setting glass door from eloxir aluminium.  construction of door is taken from anodized , aluminium profiles whith multi chamber system of pofiles. All soft cover in construction, covered whith EPDM  profiles. On wings of door put the glass whith thermo Isolation reflex Flot glass dim:5=12=4mm. Hinges and color of the doors according choice of investor. Calculation per psc.
</t>
  </si>
  <si>
    <t>DRY INSTALLATION WORKS</t>
  </si>
  <si>
    <t>I1</t>
  </si>
  <si>
    <t>House room</t>
  </si>
  <si>
    <t>Wet not, replacing worn suspended ceiling</t>
  </si>
  <si>
    <t>TOTAL DRY INSTALLATION WORKS:</t>
  </si>
  <si>
    <t>I. DRY INSTALLATION WORKS</t>
  </si>
  <si>
    <t>Ј. CERAMIC WORKS</t>
  </si>
  <si>
    <t>Ј1</t>
  </si>
  <si>
    <t>J2</t>
  </si>
  <si>
    <t>TOTAL CERAMIC WORKS:</t>
  </si>
  <si>
    <t xml:space="preserve">Inside lining floor ceramic tiles, dimension 30x30 cm for inside lining. Tiles first class in cement plaster in  side. Surface previously sprayed whith cement milk.  If is necessary, the edges of the tiles, manually hone. Laying derived straight and tiles sprayed whith cement milk. Installed tilles fugue and floor clean with sawdust. In price is including purchase iles and making sokle high of 10 cm. Calculation per m2
</t>
  </si>
  <si>
    <t xml:space="preserve">К. FLOORING WORKS </t>
  </si>
  <si>
    <t>K1</t>
  </si>
  <si>
    <t>TOTAL FLOORING WORKS:</t>
  </si>
  <si>
    <t xml:space="preserve"> L. PAINTING WORKS</t>
  </si>
  <si>
    <t>L1</t>
  </si>
  <si>
    <t>L2</t>
  </si>
  <si>
    <t>L3</t>
  </si>
  <si>
    <t xml:space="preserve">Coloring ceilings and canopy whith lazur colours and lacquerning. Paint whith sandoline or some similar like sandoline, acoording whith conductor.  Before painting, all surfaces clean whith fine emery paper to be a smooth surface. Paint two times whith a distance for dry from 24 h. Clean whith most fine emery paper and than, paint third time and painted whith laquer. Calculation per horizontal projection of the roof.
</t>
  </si>
  <si>
    <t>L4</t>
  </si>
  <si>
    <t xml:space="preserve">Processing sokle of the fasade whith watercolour mortar type “Baumit” or similar . On clean and dry surface put the material according instruction of manufactor. Calculation per m2.
</t>
  </si>
  <si>
    <t>L5</t>
  </si>
  <si>
    <t xml:space="preserve">Treatment of stains of the walls and ceilings whith colours based on acrilate.
surface whith stains scrape, wash and  smoothe. Paint whith colour based on acrilate several times. Calculation per m2.
</t>
  </si>
  <si>
    <t>TOTAL PAINTING WORKS:</t>
  </si>
  <si>
    <t>SANITARY APPLIANCE</t>
  </si>
  <si>
    <t>LJ. SANITARY APPLIANCE</t>
  </si>
  <si>
    <t>LJ1</t>
  </si>
  <si>
    <t xml:space="preserve">Purchase and montage washbasin from ceramic, dimension 60x40 cm, domestic manufacture I klass.
washbasin fixed on the wall whith proper tiple and brass screws, over washer from rubber. Washbasin connecting whith drain whith chrome siphon rad. 5/4 whith rossete, plug and chain. Installated tap for hot and cold water. Next to washbasin, montage shelf, soap holder and towel. Washbasin and equipment order according to choice of investor, Calculation per psc washbasin
</t>
  </si>
  <si>
    <t>LJ2</t>
  </si>
  <si>
    <t xml:space="preserve">Purchase and montage complet WC cup type Simplon domestic manufacture I class. Conect WC cup whith canalization doing whith "genzlom"  proper kit to be seals 100%. WC cup, over rubber  washer fix it whith brass screws. Enameiled toilet cistern set up whith ropes. Whith  underwater network take over chrome valve fwhith quality  hose, and cup whith pipes and rubber cuffs. Set up the cover on cup from mediapan or wood WC cup and equipment order according choice of
investor. Calculation per psc.
</t>
  </si>
  <si>
    <t>LJ3</t>
  </si>
  <si>
    <t xml:space="preserve">Purchase, transport and montage complet WC cup lower and wider/for handicapp persons ceramics I class domestic manufacture whith nececarry equipment, for whith noiseless water and accessor holders around. (one fix and one mobile). Position include wall chrome  carrier for toilet paper and WC brush.
</t>
  </si>
  <si>
    <t>LJ4</t>
  </si>
  <si>
    <t xml:space="preserve">Purchase, transport and montage shallow washbasin for handicapp persons, from ceramics I class domestic manufacture, montage on high to  80 cm whith siphon next to wall. Position include washbasin, onehand standing chrom battery for cold  and hot water, discharge valv, plastic siphon for invalids (type XL or equivalent), brass screws, plastic tiple for connected whith wall, holder of soap, mirror, porculan etager, holder for towel/all in harmony whith enterier. Calculation per psc montage and tested washbasin,
</t>
  </si>
  <si>
    <t>pcs</t>
  </si>
  <si>
    <t>LJ5</t>
  </si>
  <si>
    <t xml:space="preserve">Purchase, transport and montage electrical acomulation water heater whith safety valve and following material for instalation Calculation per peace complete montage and tested water heater
</t>
  </si>
  <si>
    <t>LJ5.1</t>
  </si>
  <si>
    <t>C=8l</t>
  </si>
  <si>
    <t>TOTAL SANITARY APPLIANCE</t>
  </si>
  <si>
    <t>М. VARIOUS WORKS</t>
  </si>
  <si>
    <t>M1</t>
  </si>
  <si>
    <t>Replacement old electrical installation whith new:cables, plugs,fuse box, fuse.</t>
  </si>
  <si>
    <t>paushal</t>
  </si>
  <si>
    <t>Purchase and installation of mirrors, polycrystal ficthess 5mm. import. Mirrors install according the project and details. Calculation per m2.</t>
  </si>
  <si>
    <t>M3</t>
  </si>
  <si>
    <t>Reconstruction of the seats in great hall:</t>
  </si>
  <si>
    <t>M4</t>
  </si>
  <si>
    <t>Clear the final construction site whith debris remove and loading the site landfill for 3 km.</t>
  </si>
  <si>
    <t>TOTAL VARIOUS WORKS:</t>
  </si>
  <si>
    <t>VALUE OF WORKS: CONSTRUCTION AND TRAFT WORKS</t>
  </si>
  <si>
    <t>А</t>
  </si>
  <si>
    <t>DISASSEMBLY AND DEMOLITION</t>
  </si>
  <si>
    <t>GROUND WORKS</t>
  </si>
  <si>
    <t>MASONRY WORKS</t>
  </si>
  <si>
    <t>Е</t>
  </si>
  <si>
    <t>HYDRO AND TERMAL ISULATION WORKS</t>
  </si>
  <si>
    <t>BUILDING CARPENTRY WORKS</t>
  </si>
  <si>
    <t>CERAMIC WORKS</t>
  </si>
  <si>
    <t>К</t>
  </si>
  <si>
    <t>FLOORING WORKS</t>
  </si>
  <si>
    <t>PAINTING WORKS</t>
  </si>
  <si>
    <t>М</t>
  </si>
  <si>
    <t>VARIOUS WORKS</t>
  </si>
  <si>
    <t>TOTAL VALUE OF WORKS</t>
  </si>
  <si>
    <t>LJ</t>
  </si>
  <si>
    <t>L</t>
  </si>
  <si>
    <t>B</t>
  </si>
  <si>
    <t>V</t>
  </si>
  <si>
    <t>G</t>
  </si>
  <si>
    <t>D</t>
  </si>
  <si>
    <t>Đ</t>
  </si>
  <si>
    <t>Ž</t>
  </si>
  <si>
    <t>Z</t>
  </si>
  <si>
    <t>I</t>
  </si>
  <si>
    <t>J</t>
  </si>
  <si>
    <t>Z3.1</t>
  </si>
  <si>
    <t>Z6.1</t>
  </si>
  <si>
    <t>Z6.2</t>
  </si>
  <si>
    <t>Z7.1</t>
  </si>
  <si>
    <r>
      <t xml:space="preserve">Breaking wall tiles together whith the mortar. </t>
    </r>
    <r>
      <rPr>
        <sz val="11"/>
        <color theme="1"/>
        <rFont val="Calibri"/>
        <family val="2"/>
        <charset val="238"/>
        <scheme val="minor"/>
      </rPr>
      <t>B</t>
    </r>
    <r>
      <rPr>
        <sz val="11"/>
        <color theme="1"/>
        <rFont val="Calibri"/>
        <family val="2"/>
        <charset val="238"/>
        <scheme val="minor"/>
      </rPr>
      <t>reaking wall tiles, clean juncture to a depth 2 cm and the surface of the brik cleaned whith steel brush. Construction vaste collect, loading into trucks and put in on the city dump. . Calculation per м²</t>
    </r>
  </si>
  <si>
    <t>Breaking the mortar of inner walls. Breaking the mortar  and clean juncture to the depth 2 cm. Surface of the brik cleaned whith still brush and wash the walls whith water. Construction vaste collect, loading into trucks and put in on the city dump. Calculation per м².</t>
  </si>
  <si>
    <t>Removing the blind floor, wooden beams and a layer of sand. Removing blind floor put in he landfill site selected by investor,on distance up 15 km.</t>
  </si>
  <si>
    <t>"Careful disassembly roof window, surface : 2.0м². Disassembly roof windows carefully put together, loading  in to the truckск and put in landfill site selected by investor м². Calculation per psc  of roof window.</t>
  </si>
  <si>
    <t>DESCRIPTION OF MASONRY:installation brick and giger brick : before installation, wet whith water. Walls work whith correct type. Clean juncture to the depth of 2 cm.The price includes the auxilary ladder. DESCRIPTION FOR PLASTERING: Before plastering, clean wall surface carefuly . Before that, spray surface of walls whith cement milk.. First layer grunt, work whith extension plaster made of sifted gravel up to 2 cm. thick. Surface make wet, apply first layer of plaster and slice up plaster. Make another layer whith clear, fine sand, without impurities sludge and organic maretials. Wetting and ironing whith small tools. Plastered surface must be flat, without wawes and the eadges must be sharp and flat. Wet plaster to prevent  rapid drying and ``overheating``. The price includes the auhilary ladder.</t>
  </si>
  <si>
    <t xml:space="preserve">Plastering whith extension plaster  whith two layers. Before plastering, surface clean and spray whitn cement milk. First layer grunt, work whith extension plaster made of sand granulation 0-4mm   and   lime, up to 2cm thick. Plaster mix constantly not to allocate milk of lime. Plaster  applied over the surface and cut for better intususseption of second layer. Second layer meke whith clean and fine sand. Without impurities sludge and organic materials. Weting and ironing whith small tools. Plastered surface must be flat, without wawes and the eadgesmust be sharp and flat. Wet plater to prevent rapid during and “overheating”. Calculation per m2.
</t>
  </si>
  <si>
    <t xml:space="preserve">Drafting concrete floor thicknes 10cm, mark  MB 20, reinforces concrete.  Floor reinforced whith mesh reinforcement Q - 131 according to the project and static calculation and concreted.  Armatures includet in the price floor.  The upper surface polish to the black gloss and concrete nurture. Calculation per  m².
</t>
  </si>
  <si>
    <t xml:space="preserve">Drafting cement reinforced,  4 cm, like a base of final floor. Base from  reinforced, before put cement , clean and wash. Plastef for reinforced make whith sifted gravel “ one” scale 1:3 and nurtured whith it hardens.  Reinforced whith MMA mesh size  5/5cm. ф4 mm. Calculation per m 2.
</t>
  </si>
  <si>
    <t>Replacing worn and damaged parts of the roof structure. Implement carefully dismantiling of dilapidated elements of the roof. Of dry confireous timber, modeled after the dismantiling of elements processing a new elements and incorporate them all the necessary connections. The price includes bolstering and security. Calculation per m3.</t>
  </si>
  <si>
    <t xml:space="preserve">Making waterproofing of toilet and terrace. Isolation work over completely dry and clear surface. Cold coating bitulit “A” applied by brush od by spraying on temperature higer by 10 degrees. Welding of bitumen sheets achived by heating sheets burner whith open flame. Softering bitumen masssurfaces who is gluning and gluning this mass to the surface. Sheets stick all over the surface, whith laps, 10 cm. Special attention during the welding joints. . Parts around works applied by Poliazbitol whit net.
Waterproofing make whith these layers:
- Cold coating bitulit "А"
- Kondorflex V4, burner on surface
- Two layers of polietilen folia, URCA  SECO 500.
Calculation per m2.
</t>
  </si>
  <si>
    <t>Making thermal insulation of external walls with "stone wool" or styrofoam d=12 cm, whith gluning and attaching plastic fit anchors to the wall. Over the plates apply a layer of construction glue all over the surface, put the glass net and put the final  layer of construction glue. Process whith preciosus mortar whith the finished color. Calculation per m2.</t>
  </si>
  <si>
    <t>"Purchase and installation of floor termal insulation panel, self-extinguishing and elastict styrofam 10 cm, weight. 20-25 kg/м³. Sturofam tiles put like thermoisolation of the floors, by details and instruction by constructor. Making  vapor barrier plastic PVC foil. Calculation per m2.</t>
  </si>
  <si>
    <t>Purchase and installation of floor  termal insulation panel, thickness 10 cm, extrude polistren (HPS), weight 36 Kg/м³. Tiles from extrude polistren making by the project, whith details and instruction by constructor. Calculation per m2.</t>
  </si>
  <si>
    <t xml:space="preserve">Purchase and installation stone wool in shape  special soft tiles, "Vunizol s plus", chitness 20 cm, density 35 kg/м³. Stone wool put like thermal insulation,  sound proofing garret by  and  fire protection of the attic,  whith details and instruction by constructor. Making vapor barrier plastic PVC foil under and over stone wool.
Calculation per m2.
</t>
  </si>
  <si>
    <t>Ž. SHEET METAL WORKS</t>
  </si>
  <si>
    <t>TOTAL SHEET METAL WORKS:</t>
  </si>
  <si>
    <t>Fabrication and installation hanging gutters d=0.55 mm, semi circular shapes and purchase width  50 cm. Gutters connect whith rivets, one line, whith maximum spacing 3 cm. and soldered whith tin minimum 40%. Holder of hanging gutters must be maked rom galvanized flah 25x5 mm and solder from front side of gutter F 4 мм , on distance of  80 cm.</t>
  </si>
  <si>
    <t>Reseaming chimney with galvanized tim plates, purchase  width (RS) 50 CM, thickness 0,60mm. Galvanized tim place on chimney rise up to 20 cm. Edge of the sheet metal insert Into the fittnes brick. Reseaming chimney doing according instructions of contractor.</t>
  </si>
  <si>
    <t xml:space="preserve">Whipping of window sills with galvanized tim plates purchase   width (RS) to 33cm, thickness 0,60 mm. Sides of window sills to the wall and to window  rise up to 25 mm, in the window  strenghhen on the distance 50-80 рхм. Front side window sills attach to wooden holders  or drill the surface, set the plastic screw anchors and fixed whith galvanized tim plates whith screw. Overhead of screw set up  "masnicu" and set up a solder. From under the sheetmetal set the layer of paper which is included in price of wipping of window.  Calculacion per 1m wipping measure </t>
  </si>
  <si>
    <t xml:space="preserve">Fabrication and installation external single door from aluminium profile whith culinder lock, fitting opening galvanizated and plastificated installations whith bolts.The door leaf filled whith heats insulating glass 4+12+4.mm. galvanizated and plastificated whith all
head hinges and seals. Colour according choice of  investor.Measures taken on the spot. Calculation per psc.
</t>
  </si>
  <si>
    <t>Making suspended ceiling whith steel frame and cladding gypsum plaster boards GKB 12,5 mm.sisem Knauf D112. Double subconstruction made of mounting  galvanized profile  CD 60x27 mm. Profiles are attached whith hanger for supporting ceiling. Support ceiling covered whith plaster boards according the project and  instruction of manufacturer.  Composition processed whith chisel weight and bandage tapes. In price is included working scaffold. Calculation per m2</t>
  </si>
  <si>
    <t xml:space="preserve">Setting wall ceramic tiles into the adhesive, dimension 20x20 cm. Tiles, first klass, domestic production, ffix fugue on the fugue. If is necessary, the edges of the tiles, manually hone. Coated surfaces must be flat and vertical. Installed tiles fugue and clean whith sawdust. In price is including purchase tiles and fugue tiles.
Claculation per m2.
</t>
  </si>
  <si>
    <t xml:space="preserve">Supply and installation of pine flooring 22 mm thick. First class, dry, without knots, set according to project and Instruction of contractor. Boards connect on feather and groove. All tuch joints under the floor must be closed. Next to the walls set up an oak profilled sochle height 8 cm, thicks 2,2 cm and attach whith brass holsraf with Anchors on the distance for  0,80 m. Cochle is including in the price of the floor. Calculation per m2.
</t>
  </si>
  <si>
    <t xml:space="preserve">Scrapig and smoothing old walls and ceilings whith "Scrapig and smoothing ould walls and ceilings whith emulsion putty. All surface abrade and wash and than cleand and make 
Impregnance. Inspect and clean small damages and cracks.  Putty and buff whith emulsion putty, first time. All surfaces abrade and the putty and buffi whith emulsion putty, second time. Calculation per m2.
</t>
  </si>
  <si>
    <t xml:space="preserve">Coloring of smoothing walls and ceilings whith colors chosen by investor.
All surfaces abrade and putty in small dimensions. Paint, fix tinted whith dispersion putty and than paint whith poludispersive color firs and second time.
Calculation per m2
</t>
  </si>
  <si>
    <t xml:space="preserve">Purchase and installation, single roof window. type, GZL, dimension 78x140cm, whith aluminium wrapper window  EDX, total high profile  to 90 mm. window is maked from nordian pine, protected whith one , coat of warnish  and glass whith thermo isolation filter glass 4+16+4 mm, filed whith argon.  At the top on the window there is ventilation open whith filter. Wing is rotated around meadle horizontal axss whith. handle on the top of wing. Window installated according instruction of manufactor. Calculation per psc.
</t>
  </si>
</sst>
</file>

<file path=xl/styles.xml><?xml version="1.0" encoding="utf-8"?>
<styleSheet xmlns="http://schemas.openxmlformats.org/spreadsheetml/2006/main">
  <numFmts count="6">
    <numFmt numFmtId="164" formatCode="_-* #,##0\ _R_S_D_-;\-* #,##0\ _R_S_D_-;_-* &quot;-&quot;\ _R_S_D_-;_-@_-"/>
    <numFmt numFmtId="165" formatCode="0.000"/>
    <numFmt numFmtId="166" formatCode="0.0"/>
    <numFmt numFmtId="167" formatCode="#,##0.000"/>
    <numFmt numFmtId="168" formatCode="#,##0.00_ ;\-#,##0.00\ "/>
    <numFmt numFmtId="169" formatCode="_-* #,##0.00\ _R_S_D_-;\-* #,##0.00\ _R_S_D_-;_-* &quot;-&quot;\ _R_S_D_-;_-@_-"/>
  </numFmts>
  <fonts count="21">
    <font>
      <sz val="11"/>
      <color theme="1"/>
      <name val="Calibri"/>
      <family val="2"/>
      <scheme val="minor"/>
    </font>
    <font>
      <sz val="11"/>
      <color theme="1"/>
      <name val="Calibri"/>
      <family val="2"/>
      <charset val="238"/>
      <scheme val="minor"/>
    </font>
    <font>
      <sz val="11"/>
      <color theme="1"/>
      <name val="Calibri"/>
      <family val="2"/>
      <charset val="238"/>
      <scheme val="minor"/>
    </font>
    <font>
      <sz val="12"/>
      <name val="Arial"/>
      <family val="2"/>
      <charset val="204"/>
    </font>
    <font>
      <b/>
      <sz val="11"/>
      <color theme="1"/>
      <name val="Calibri"/>
      <family val="2"/>
      <charset val="238"/>
      <scheme val="minor"/>
    </font>
    <font>
      <b/>
      <sz val="16"/>
      <color theme="1"/>
      <name val="Calibri"/>
      <family val="2"/>
      <charset val="238"/>
      <scheme val="minor"/>
    </font>
    <font>
      <sz val="18"/>
      <color theme="1"/>
      <name val="Calibri"/>
      <family val="2"/>
      <scheme val="minor"/>
    </font>
    <font>
      <sz val="11"/>
      <name val="Calibri"/>
      <family val="2"/>
      <scheme val="minor"/>
    </font>
    <font>
      <sz val="11"/>
      <color theme="1"/>
      <name val="Calibri"/>
      <family val="2"/>
      <charset val="238"/>
      <scheme val="minor"/>
    </font>
    <font>
      <sz val="11"/>
      <color theme="1"/>
      <name val="Calibri"/>
      <family val="2"/>
      <scheme val="minor"/>
    </font>
    <font>
      <sz val="11"/>
      <color theme="1"/>
      <name val="Calibri"/>
      <family val="2"/>
      <charset val="238"/>
    </font>
    <font>
      <b/>
      <sz val="11"/>
      <color theme="1"/>
      <name val="Calibri"/>
      <family val="2"/>
      <charset val="238"/>
    </font>
    <font>
      <sz val="1"/>
      <color theme="1"/>
      <name val="Times New Roman"/>
      <family val="1"/>
      <charset val="238"/>
    </font>
    <font>
      <b/>
      <sz val="9"/>
      <color theme="1"/>
      <name val="Trebuchet MS"/>
      <family val="2"/>
      <charset val="238"/>
    </font>
    <font>
      <vertAlign val="superscript"/>
      <sz val="11"/>
      <color theme="1"/>
      <name val="Calibri"/>
      <family val="2"/>
      <charset val="238"/>
      <scheme val="minor"/>
    </font>
    <font>
      <b/>
      <sz val="10"/>
      <color theme="1"/>
      <name val="Trebuchet MS"/>
      <family val="2"/>
      <charset val="238"/>
    </font>
    <font>
      <sz val="12"/>
      <color theme="1"/>
      <name val="Calibri"/>
      <family val="2"/>
      <charset val="238"/>
    </font>
    <font>
      <b/>
      <sz val="12"/>
      <color theme="1"/>
      <name val="Calibri"/>
      <family val="2"/>
      <charset val="238"/>
      <scheme val="minor"/>
    </font>
    <font>
      <sz val="11.5"/>
      <color theme="1"/>
      <name val="Times New Roman"/>
      <family val="1"/>
      <charset val="238"/>
    </font>
    <font>
      <sz val="11"/>
      <name val="Calibri"/>
      <family val="2"/>
      <charset val="238"/>
      <scheme val="minor"/>
    </font>
    <font>
      <sz val="11"/>
      <name val="Calibri"/>
      <family val="2"/>
      <charset val="238"/>
    </font>
  </fonts>
  <fills count="13">
    <fill>
      <patternFill patternType="none"/>
    </fill>
    <fill>
      <patternFill patternType="gray125"/>
    </fill>
    <fill>
      <patternFill patternType="solid">
        <fgColor rgb="FFFFFF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s>
  <cellStyleXfs count="2">
    <xf numFmtId="0" fontId="0" fillId="0" borderId="0"/>
    <xf numFmtId="164" fontId="9" fillId="0" borderId="0" applyFont="0" applyFill="0" applyBorder="0" applyAlignment="0" applyProtection="0"/>
  </cellStyleXfs>
  <cellXfs count="284">
    <xf numFmtId="0" fontId="0" fillId="0" borderId="0" xfId="0"/>
    <xf numFmtId="4" fontId="3" fillId="2" borderId="4" xfId="0" applyNumberFormat="1" applyFont="1" applyFill="1" applyBorder="1" applyAlignment="1">
      <alignment horizontal="centerContinuous" vertical="center" wrapText="1"/>
    </xf>
    <xf numFmtId="49" fontId="0" fillId="0" borderId="0" xfId="0" applyNumberFormat="1" applyAlignment="1">
      <alignment wrapText="1"/>
    </xf>
    <xf numFmtId="0" fontId="0" fillId="0" borderId="0" xfId="0" applyAlignment="1">
      <alignment wrapText="1"/>
    </xf>
    <xf numFmtId="0" fontId="3" fillId="0" borderId="4" xfId="0" applyFont="1" applyBorder="1" applyAlignment="1">
      <alignment horizontal="center" vertical="center" wrapText="1"/>
    </xf>
    <xf numFmtId="0" fontId="0" fillId="0" borderId="0" xfId="0" applyAlignment="1">
      <alignment horizontal="center" vertical="center"/>
    </xf>
    <xf numFmtId="49" fontId="3" fillId="0" borderId="4" xfId="0" applyNumberFormat="1" applyFont="1" applyBorder="1" applyAlignment="1">
      <alignment horizontal="center" vertical="center"/>
    </xf>
    <xf numFmtId="0" fontId="0" fillId="3" borderId="5" xfId="0" applyFill="1" applyBorder="1" applyAlignment="1">
      <alignment horizontal="center" vertical="center"/>
    </xf>
    <xf numFmtId="49" fontId="8" fillId="0" borderId="0" xfId="0" applyNumberFormat="1" applyFont="1" applyAlignment="1">
      <alignment wrapText="1"/>
    </xf>
    <xf numFmtId="0" fontId="4" fillId="3" borderId="5" xfId="0" applyFont="1" applyFill="1" applyBorder="1" applyAlignment="1">
      <alignment horizontal="center" wrapText="1"/>
    </xf>
    <xf numFmtId="4" fontId="3" fillId="2" borderId="3" xfId="0" applyNumberFormat="1" applyFont="1" applyFill="1" applyBorder="1" applyAlignment="1">
      <alignment horizontal="centerContinuous" vertical="center" wrapText="1"/>
    </xf>
    <xf numFmtId="165" fontId="3" fillId="0" borderId="27" xfId="0" applyNumberFormat="1" applyFont="1" applyBorder="1" applyAlignment="1">
      <alignment horizontal="centerContinuous" vertical="center" wrapText="1"/>
    </xf>
    <xf numFmtId="49" fontId="3" fillId="0" borderId="2" xfId="0" applyNumberFormat="1" applyFont="1" applyBorder="1" applyAlignment="1">
      <alignment horizontal="centerContinuous" vertical="center" wrapText="1"/>
    </xf>
    <xf numFmtId="166" fontId="3" fillId="0" borderId="28" xfId="0" applyNumberFormat="1" applyFont="1" applyBorder="1" applyAlignment="1">
      <alignment horizontal="center" vertical="center"/>
    </xf>
    <xf numFmtId="165" fontId="3" fillId="0" borderId="29" xfId="0" applyNumberFormat="1" applyFont="1" applyBorder="1" applyAlignment="1">
      <alignment horizontal="centerContinuous" vertical="center" wrapText="1"/>
    </xf>
    <xf numFmtId="0" fontId="2" fillId="5" borderId="0" xfId="0" applyFont="1" applyFill="1"/>
    <xf numFmtId="0" fontId="2" fillId="5" borderId="6" xfId="0" applyFont="1" applyFill="1" applyBorder="1"/>
    <xf numFmtId="0" fontId="2" fillId="5" borderId="5" xfId="0" applyFont="1" applyFill="1" applyBorder="1"/>
    <xf numFmtId="0" fontId="2" fillId="5" borderId="5" xfId="0" applyFont="1" applyFill="1" applyBorder="1" applyAlignment="1">
      <alignment horizontal="center" vertical="center"/>
    </xf>
    <xf numFmtId="1" fontId="2" fillId="5" borderId="5" xfId="0" applyNumberFormat="1" applyFont="1" applyFill="1" applyBorder="1"/>
    <xf numFmtId="0" fontId="2" fillId="6" borderId="5" xfId="0" applyFont="1" applyFill="1" applyBorder="1"/>
    <xf numFmtId="0" fontId="2" fillId="3" borderId="5" xfId="0" applyFont="1" applyFill="1" applyBorder="1"/>
    <xf numFmtId="0" fontId="2" fillId="3" borderId="5" xfId="0" applyFont="1" applyFill="1" applyBorder="1" applyAlignment="1">
      <alignment horizontal="center" vertical="center"/>
    </xf>
    <xf numFmtId="0" fontId="2" fillId="4" borderId="5" xfId="0" applyFont="1" applyFill="1" applyBorder="1"/>
    <xf numFmtId="4" fontId="2" fillId="10" borderId="5" xfId="0" applyNumberFormat="1" applyFont="1" applyFill="1" applyBorder="1" applyAlignment="1">
      <alignment horizontal="right" vertical="center"/>
    </xf>
    <xf numFmtId="0" fontId="2" fillId="5" borderId="7" xfId="0" applyFont="1" applyFill="1" applyBorder="1" applyAlignment="1">
      <alignment horizontal="center" vertical="center" wrapText="1"/>
    </xf>
    <xf numFmtId="0" fontId="2" fillId="5" borderId="5" xfId="0" applyFont="1" applyFill="1" applyBorder="1" applyAlignment="1">
      <alignment horizontal="center"/>
    </xf>
    <xf numFmtId="1" fontId="2" fillId="0" borderId="5" xfId="0" applyNumberFormat="1" applyFont="1" applyBorder="1" applyAlignment="1">
      <alignment vertical="center" wrapText="1"/>
    </xf>
    <xf numFmtId="0" fontId="2" fillId="5" borderId="13" xfId="0" applyFont="1" applyFill="1" applyBorder="1" applyAlignment="1">
      <alignment vertical="center" wrapText="1"/>
    </xf>
    <xf numFmtId="0" fontId="2" fillId="5" borderId="6" xfId="0" applyFont="1" applyFill="1" applyBorder="1" applyAlignment="1">
      <alignment vertical="center" wrapText="1"/>
    </xf>
    <xf numFmtId="1" fontId="2" fillId="0" borderId="5" xfId="0" applyNumberFormat="1" applyFont="1" applyBorder="1" applyAlignment="1">
      <alignment horizontal="center" vertical="center" wrapText="1"/>
    </xf>
    <xf numFmtId="0" fontId="2" fillId="5" borderId="5" xfId="0" applyFont="1" applyFill="1" applyBorder="1" applyAlignment="1">
      <alignment vertical="center" wrapText="1"/>
    </xf>
    <xf numFmtId="0" fontId="2" fillId="0" borderId="5" xfId="0" applyFont="1" applyBorder="1" applyAlignment="1">
      <alignment vertical="center" wrapText="1"/>
    </xf>
    <xf numFmtId="0" fontId="2" fillId="5" borderId="9" xfId="0" applyFont="1" applyFill="1" applyBorder="1" applyAlignment="1">
      <alignment vertical="center" wrapText="1"/>
    </xf>
    <xf numFmtId="0" fontId="2" fillId="5"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5" borderId="0" xfId="0" applyFont="1" applyFill="1" applyBorder="1" applyAlignment="1">
      <alignment horizontal="center" vertical="center" wrapText="1"/>
    </xf>
    <xf numFmtId="0" fontId="2" fillId="0" borderId="6" xfId="0" applyFont="1" applyBorder="1" applyAlignment="1">
      <alignment vertical="center" wrapText="1"/>
    </xf>
    <xf numFmtId="0" fontId="2" fillId="5" borderId="5" xfId="0" applyFont="1" applyFill="1" applyBorder="1" applyAlignment="1">
      <alignment wrapText="1"/>
    </xf>
    <xf numFmtId="0" fontId="2" fillId="0" borderId="5" xfId="0" applyFont="1" applyBorder="1" applyAlignment="1">
      <alignment horizontal="right" vertical="center" wrapText="1"/>
    </xf>
    <xf numFmtId="0" fontId="2" fillId="3" borderId="5" xfId="0" applyFont="1" applyFill="1" applyBorder="1" applyAlignment="1">
      <alignment vertical="center" wrapText="1"/>
    </xf>
    <xf numFmtId="0" fontId="2" fillId="3" borderId="5"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8" borderId="5" xfId="0" applyFont="1" applyFill="1" applyBorder="1" applyAlignment="1">
      <alignment vertical="center"/>
    </xf>
    <xf numFmtId="0" fontId="2" fillId="8" borderId="5" xfId="0" applyFont="1" applyFill="1" applyBorder="1" applyAlignment="1">
      <alignment horizontal="center" vertical="center" wrapText="1"/>
    </xf>
    <xf numFmtId="2" fontId="2" fillId="8" borderId="5" xfId="0"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xf>
    <xf numFmtId="4" fontId="2" fillId="10" borderId="5" xfId="0" applyNumberFormat="1" applyFont="1" applyFill="1" applyBorder="1"/>
    <xf numFmtId="4" fontId="2" fillId="3" borderId="5" xfId="0" applyNumberFormat="1" applyFont="1" applyFill="1" applyBorder="1" applyAlignment="1">
      <alignment horizontal="center" vertical="center" wrapText="1"/>
    </xf>
    <xf numFmtId="4" fontId="2" fillId="0" borderId="5" xfId="0" applyNumberFormat="1" applyFont="1" applyBorder="1" applyAlignment="1">
      <alignment horizontal="right" vertical="center" wrapText="1"/>
    </xf>
    <xf numFmtId="4" fontId="2" fillId="4" borderId="5" xfId="0" applyNumberFormat="1" applyFont="1" applyFill="1" applyBorder="1"/>
    <xf numFmtId="4" fontId="2" fillId="2" borderId="5" xfId="0" applyNumberFormat="1" applyFont="1" applyFill="1" applyBorder="1" applyAlignment="1">
      <alignment horizontal="center" vertical="center"/>
    </xf>
    <xf numFmtId="4" fontId="2" fillId="5" borderId="5" xfId="0" applyNumberFormat="1" applyFont="1" applyFill="1" applyBorder="1" applyAlignment="1">
      <alignment horizontal="center" vertical="center" wrapText="1"/>
    </xf>
    <xf numFmtId="4" fontId="2" fillId="5" borderId="5" xfId="0" applyNumberFormat="1" applyFont="1" applyFill="1" applyBorder="1" applyAlignment="1">
      <alignment vertical="center" wrapText="1"/>
    </xf>
    <xf numFmtId="4" fontId="2" fillId="5" borderId="6" xfId="0" applyNumberFormat="1" applyFont="1" applyFill="1" applyBorder="1" applyAlignment="1">
      <alignment vertical="center" wrapText="1"/>
    </xf>
    <xf numFmtId="4" fontId="2" fillId="5" borderId="5" xfId="0" applyNumberFormat="1" applyFont="1" applyFill="1" applyBorder="1" applyAlignment="1">
      <alignment horizontal="center" vertical="center"/>
    </xf>
    <xf numFmtId="4" fontId="2" fillId="2" borderId="5" xfId="0" applyNumberFormat="1" applyFont="1" applyFill="1" applyBorder="1" applyAlignment="1">
      <alignment horizontal="center" vertical="center" wrapText="1"/>
    </xf>
    <xf numFmtId="4" fontId="2" fillId="5" borderId="5" xfId="0" applyNumberFormat="1" applyFont="1" applyFill="1" applyBorder="1"/>
    <xf numFmtId="4" fontId="2" fillId="2" borderId="5" xfId="0" applyNumberFormat="1" applyFont="1" applyFill="1" applyBorder="1"/>
    <xf numFmtId="4" fontId="2" fillId="5" borderId="6" xfId="0" applyNumberFormat="1" applyFont="1" applyFill="1" applyBorder="1"/>
    <xf numFmtId="4" fontId="2" fillId="2" borderId="5" xfId="0" applyNumberFormat="1" applyFont="1" applyFill="1" applyBorder="1" applyAlignment="1">
      <alignment horizontal="right" vertical="center" wrapText="1"/>
    </xf>
    <xf numFmtId="4" fontId="2" fillId="5" borderId="5" xfId="0" applyNumberFormat="1" applyFont="1" applyFill="1" applyBorder="1" applyAlignment="1">
      <alignment horizontal="right" vertical="center"/>
    </xf>
    <xf numFmtId="4" fontId="2" fillId="5" borderId="6" xfId="0" applyNumberFormat="1" applyFont="1" applyFill="1" applyBorder="1" applyAlignment="1">
      <alignment horizontal="right" vertical="center"/>
    </xf>
    <xf numFmtId="4" fontId="2" fillId="10" borderId="6" xfId="0" applyNumberFormat="1" applyFont="1" applyFill="1" applyBorder="1"/>
    <xf numFmtId="0" fontId="2" fillId="5" borderId="12" xfId="0" applyFont="1" applyFill="1" applyBorder="1" applyAlignment="1">
      <alignment horizontal="center" vertical="center"/>
    </xf>
    <xf numFmtId="0" fontId="2" fillId="5" borderId="6" xfId="0" applyFont="1" applyFill="1" applyBorder="1" applyAlignment="1">
      <alignment horizontal="center"/>
    </xf>
    <xf numFmtId="4" fontId="2" fillId="5" borderId="6" xfId="0" applyNumberFormat="1" applyFont="1" applyFill="1" applyBorder="1" applyAlignment="1">
      <alignment horizontal="center" vertical="center" wrapText="1"/>
    </xf>
    <xf numFmtId="0" fontId="2" fillId="5" borderId="12" xfId="0" applyFont="1" applyFill="1" applyBorder="1"/>
    <xf numFmtId="4" fontId="2" fillId="2" borderId="6" xfId="0" applyNumberFormat="1" applyFont="1" applyFill="1" applyBorder="1" applyAlignment="1">
      <alignment horizontal="center" vertical="center" wrapText="1"/>
    </xf>
    <xf numFmtId="4" fontId="2" fillId="10" borderId="6" xfId="0" applyNumberFormat="1" applyFont="1" applyFill="1" applyBorder="1" applyAlignment="1">
      <alignment horizontal="right" vertical="center"/>
    </xf>
    <xf numFmtId="0" fontId="2" fillId="5" borderId="0" xfId="0" applyFont="1" applyFill="1" applyAlignment="1">
      <alignment horizontal="center" vertical="center"/>
    </xf>
    <xf numFmtId="0" fontId="2" fillId="5" borderId="6" xfId="0" applyFont="1" applyFill="1" applyBorder="1" applyAlignment="1">
      <alignment horizontal="center" vertical="center"/>
    </xf>
    <xf numFmtId="0" fontId="10" fillId="7" borderId="5" xfId="0" applyFont="1" applyFill="1" applyBorder="1" applyAlignment="1">
      <alignment horizontal="center" vertical="center" wrapText="1"/>
    </xf>
    <xf numFmtId="0" fontId="10" fillId="7" borderId="5" xfId="0" applyFont="1" applyFill="1" applyBorder="1" applyAlignment="1">
      <alignment horizontal="center" vertical="center"/>
    </xf>
    <xf numFmtId="0" fontId="10" fillId="5" borderId="5" xfId="0" applyFont="1" applyFill="1" applyBorder="1" applyAlignment="1">
      <alignment horizontal="center" vertical="center" wrapText="1"/>
    </xf>
    <xf numFmtId="0" fontId="11" fillId="5" borderId="5" xfId="0" applyFont="1" applyFill="1" applyBorder="1" applyAlignment="1">
      <alignment horizontal="center" wrapText="1"/>
    </xf>
    <xf numFmtId="0" fontId="10" fillId="5" borderId="5" xfId="0" applyFont="1" applyFill="1" applyBorder="1"/>
    <xf numFmtId="0" fontId="10" fillId="5" borderId="5" xfId="0" applyFont="1" applyFill="1" applyBorder="1" applyAlignment="1">
      <alignment horizontal="center" vertical="center"/>
    </xf>
    <xf numFmtId="0" fontId="10" fillId="5" borderId="5" xfId="0" applyFont="1" applyFill="1" applyBorder="1" applyAlignment="1">
      <alignment wrapText="1"/>
    </xf>
    <xf numFmtId="0" fontId="10" fillId="0" borderId="5" xfId="0" applyFont="1" applyBorder="1" applyAlignment="1">
      <alignment horizontal="center" vertical="center" wrapText="1"/>
    </xf>
    <xf numFmtId="2" fontId="10" fillId="5" borderId="5" xfId="0" applyNumberFormat="1" applyFont="1" applyFill="1" applyBorder="1" applyAlignment="1">
      <alignment horizontal="center" vertical="center" wrapText="1"/>
    </xf>
    <xf numFmtId="4" fontId="10" fillId="2" borderId="5" xfId="0" applyNumberFormat="1" applyFont="1" applyFill="1" applyBorder="1" applyAlignment="1">
      <alignment horizontal="center" vertical="center"/>
    </xf>
    <xf numFmtId="4" fontId="10" fillId="10" borderId="5" xfId="0" applyNumberFormat="1" applyFont="1" applyFill="1" applyBorder="1"/>
    <xf numFmtId="4" fontId="0" fillId="2" borderId="5" xfId="0" applyNumberFormat="1" applyFill="1" applyBorder="1" applyAlignment="1">
      <alignment horizontal="center" vertical="center"/>
    </xf>
    <xf numFmtId="4" fontId="0" fillId="10" borderId="5" xfId="0" applyNumberFormat="1" applyFill="1" applyBorder="1"/>
    <xf numFmtId="0" fontId="2" fillId="9" borderId="5" xfId="0" applyFont="1" applyFill="1" applyBorder="1" applyAlignment="1">
      <alignment horizontal="center" vertical="center"/>
    </xf>
    <xf numFmtId="4" fontId="2" fillId="9" borderId="5" xfId="0" applyNumberFormat="1" applyFont="1" applyFill="1" applyBorder="1" applyAlignment="1">
      <alignment horizontal="center" vertical="center"/>
    </xf>
    <xf numFmtId="4" fontId="10" fillId="9" borderId="5" xfId="0" applyNumberFormat="1" applyFont="1" applyFill="1" applyBorder="1"/>
    <xf numFmtId="4" fontId="10" fillId="10" borderId="5" xfId="0" applyNumberFormat="1" applyFont="1" applyFill="1" applyBorder="1" applyAlignment="1">
      <alignment horizontal="right" vertical="center"/>
    </xf>
    <xf numFmtId="4" fontId="10" fillId="9" borderId="5" xfId="0" applyNumberFormat="1" applyFont="1" applyFill="1" applyBorder="1" applyAlignment="1">
      <alignment horizontal="center" vertical="center"/>
    </xf>
    <xf numFmtId="0" fontId="10" fillId="7" borderId="5" xfId="0" applyFont="1" applyFill="1" applyBorder="1" applyAlignment="1">
      <alignment vertical="center" wrapText="1"/>
    </xf>
    <xf numFmtId="4" fontId="10" fillId="7" borderId="5" xfId="0" applyNumberFormat="1" applyFont="1" applyFill="1" applyBorder="1" applyAlignment="1">
      <alignment horizontal="center" vertical="center" wrapText="1"/>
    </xf>
    <xf numFmtId="4" fontId="10" fillId="7" borderId="5" xfId="0" applyNumberFormat="1" applyFont="1" applyFill="1" applyBorder="1" applyAlignment="1">
      <alignment horizontal="center" vertical="center"/>
    </xf>
    <xf numFmtId="0" fontId="10" fillId="7" borderId="5" xfId="0" applyFont="1" applyFill="1" applyBorder="1" applyAlignment="1">
      <alignment horizontal="left" wrapText="1"/>
    </xf>
    <xf numFmtId="4" fontId="0" fillId="3" borderId="5" xfId="0" applyNumberFormat="1" applyFill="1" applyBorder="1" applyAlignment="1">
      <alignment horizontal="center" vertical="center"/>
    </xf>
    <xf numFmtId="4" fontId="0" fillId="3" borderId="5" xfId="0" applyNumberFormat="1" applyFill="1" applyBorder="1"/>
    <xf numFmtId="0" fontId="0" fillId="3" borderId="5" xfId="0" applyFill="1" applyBorder="1" applyAlignment="1">
      <alignment vertical="top" wrapText="1"/>
    </xf>
    <xf numFmtId="0" fontId="2" fillId="9" borderId="5" xfId="0" applyFont="1" applyFill="1" applyBorder="1" applyAlignment="1">
      <alignment wrapText="1"/>
    </xf>
    <xf numFmtId="0" fontId="16" fillId="9" borderId="5" xfId="0" applyFont="1" applyFill="1" applyBorder="1" applyAlignment="1">
      <alignment horizontal="center" vertical="center"/>
    </xf>
    <xf numFmtId="0" fontId="2" fillId="9" borderId="7" xfId="0" applyFont="1" applyFill="1" applyBorder="1" applyAlignment="1">
      <alignment horizontal="center" vertical="center"/>
    </xf>
    <xf numFmtId="0" fontId="2" fillId="9" borderId="5" xfId="0" applyFont="1" applyFill="1" applyBorder="1" applyAlignment="1">
      <alignment horizontal="center" vertical="center" wrapText="1"/>
    </xf>
    <xf numFmtId="4" fontId="2" fillId="9" borderId="5" xfId="0" applyNumberFormat="1" applyFont="1" applyFill="1" applyBorder="1" applyAlignment="1">
      <alignment horizontal="center" vertical="center" wrapText="1"/>
    </xf>
    <xf numFmtId="0" fontId="2" fillId="4" borderId="5" xfId="0" applyFont="1" applyFill="1" applyBorder="1" applyAlignment="1">
      <alignment vertical="center" wrapText="1"/>
    </xf>
    <xf numFmtId="0" fontId="2" fillId="4" borderId="5" xfId="0" applyFont="1" applyFill="1" applyBorder="1" applyAlignment="1">
      <alignment horizontal="center" vertical="center"/>
    </xf>
    <xf numFmtId="4" fontId="2" fillId="3" borderId="5" xfId="0" applyNumberFormat="1" applyFont="1" applyFill="1" applyBorder="1" applyAlignment="1">
      <alignment horizontal="center" vertical="center"/>
    </xf>
    <xf numFmtId="0" fontId="2" fillId="11" borderId="5" xfId="0" applyFont="1" applyFill="1" applyBorder="1" applyAlignment="1">
      <alignment horizontal="center" vertical="center"/>
    </xf>
    <xf numFmtId="0" fontId="2" fillId="11" borderId="5" xfId="0" applyFont="1" applyFill="1" applyBorder="1" applyAlignment="1">
      <alignment vertical="center" wrapText="1"/>
    </xf>
    <xf numFmtId="0" fontId="2" fillId="11" borderId="5" xfId="0" applyFont="1" applyFill="1" applyBorder="1"/>
    <xf numFmtId="0" fontId="4" fillId="11" borderId="5" xfId="0" applyFont="1" applyFill="1" applyBorder="1" applyAlignment="1">
      <alignment horizontal="center" wrapText="1"/>
    </xf>
    <xf numFmtId="0" fontId="2" fillId="11" borderId="5" xfId="0" applyFont="1" applyFill="1" applyBorder="1" applyAlignment="1">
      <alignment horizontal="left" vertical="top" wrapText="1"/>
    </xf>
    <xf numFmtId="0" fontId="2" fillId="11" borderId="5" xfId="0" applyFont="1" applyFill="1" applyBorder="1" applyAlignment="1">
      <alignment wrapText="1"/>
    </xf>
    <xf numFmtId="0" fontId="2" fillId="11" borderId="5" xfId="0" applyFont="1" applyFill="1" applyBorder="1" applyAlignment="1">
      <alignment horizontal="center" vertical="center" wrapText="1"/>
    </xf>
    <xf numFmtId="0" fontId="2" fillId="11" borderId="5" xfId="0" applyFont="1" applyFill="1" applyBorder="1" applyAlignment="1">
      <alignment horizontal="right" vertical="center" wrapText="1"/>
    </xf>
    <xf numFmtId="0" fontId="2" fillId="11" borderId="5" xfId="0" applyFont="1" applyFill="1" applyBorder="1" applyAlignment="1">
      <alignment horizontal="center"/>
    </xf>
    <xf numFmtId="1" fontId="2" fillId="11" borderId="5" xfId="0" applyNumberFormat="1" applyFont="1" applyFill="1" applyBorder="1" applyAlignment="1">
      <alignment horizontal="center" vertical="center" wrapText="1"/>
    </xf>
    <xf numFmtId="4" fontId="2" fillId="11" borderId="5" xfId="0" applyNumberFormat="1" applyFont="1" applyFill="1" applyBorder="1"/>
    <xf numFmtId="3" fontId="2" fillId="11" borderId="5" xfId="0" applyNumberFormat="1" applyFont="1" applyFill="1" applyBorder="1" applyAlignment="1">
      <alignment horizontal="center" vertical="center" wrapText="1"/>
    </xf>
    <xf numFmtId="0" fontId="2" fillId="11" borderId="5" xfId="0" applyFont="1" applyFill="1" applyBorder="1" applyAlignment="1">
      <alignment vertical="top" wrapText="1"/>
    </xf>
    <xf numFmtId="4" fontId="2" fillId="2" borderId="5" xfId="0" applyNumberFormat="1" applyFont="1" applyFill="1" applyBorder="1" applyAlignment="1">
      <alignment horizontal="center"/>
    </xf>
    <xf numFmtId="168" fontId="2" fillId="2" borderId="5" xfId="1" applyNumberFormat="1" applyFont="1" applyFill="1" applyBorder="1" applyAlignment="1">
      <alignment horizontal="center" vertical="center"/>
    </xf>
    <xf numFmtId="0" fontId="10" fillId="8" borderId="5" xfId="0" applyFont="1" applyFill="1" applyBorder="1"/>
    <xf numFmtId="0" fontId="10" fillId="8" borderId="5" xfId="0" applyFont="1" applyFill="1" applyBorder="1" applyAlignment="1">
      <alignment horizontal="center" vertical="center"/>
    </xf>
    <xf numFmtId="0" fontId="10" fillId="8" borderId="5" xfId="0" applyFont="1" applyFill="1" applyBorder="1" applyAlignment="1">
      <alignment horizontal="left" vertical="top" wrapText="1"/>
    </xf>
    <xf numFmtId="0" fontId="10" fillId="8" borderId="5" xfId="0" applyFont="1" applyFill="1" applyBorder="1" applyAlignment="1">
      <alignment horizontal="left" vertical="center" wrapText="1" indent="3"/>
    </xf>
    <xf numFmtId="0" fontId="10" fillId="8" borderId="5" xfId="0" applyFont="1" applyFill="1" applyBorder="1" applyAlignment="1">
      <alignment horizontal="right" vertical="center" wrapText="1"/>
    </xf>
    <xf numFmtId="0" fontId="10" fillId="8" borderId="5" xfId="0" applyFont="1" applyFill="1" applyBorder="1" applyAlignment="1">
      <alignment horizontal="center" vertical="center" wrapText="1"/>
    </xf>
    <xf numFmtId="169" fontId="10" fillId="8" borderId="5" xfId="1" applyNumberFormat="1" applyFont="1" applyFill="1" applyBorder="1" applyAlignment="1">
      <alignment horizontal="center" vertical="center" wrapText="1"/>
    </xf>
    <xf numFmtId="4" fontId="10" fillId="8" borderId="5" xfId="0" applyNumberFormat="1" applyFont="1" applyFill="1" applyBorder="1" applyAlignment="1">
      <alignment horizontal="center" vertical="center"/>
    </xf>
    <xf numFmtId="0" fontId="2" fillId="4" borderId="5" xfId="0" applyFont="1" applyFill="1" applyBorder="1" applyAlignment="1">
      <alignment horizontal="left" vertical="top" wrapText="1"/>
    </xf>
    <xf numFmtId="0" fontId="2" fillId="4" borderId="5" xfId="0" applyFont="1" applyFill="1" applyBorder="1" applyAlignment="1">
      <alignment horizontal="center" vertical="center" wrapText="1"/>
    </xf>
    <xf numFmtId="167" fontId="2" fillId="2" borderId="5" xfId="0" applyNumberFormat="1" applyFont="1" applyFill="1" applyBorder="1" applyAlignment="1">
      <alignment horizontal="center" vertical="center"/>
    </xf>
    <xf numFmtId="4" fontId="2" fillId="11" borderId="5" xfId="0" applyNumberFormat="1" applyFont="1" applyFill="1" applyBorder="1" applyAlignment="1">
      <alignment horizontal="center" vertical="center"/>
    </xf>
    <xf numFmtId="4" fontId="10" fillId="8" borderId="5" xfId="0" applyNumberFormat="1" applyFont="1" applyFill="1" applyBorder="1" applyAlignment="1">
      <alignment horizontal="center" vertical="center" wrapText="1"/>
    </xf>
    <xf numFmtId="4" fontId="10" fillId="2" borderId="5" xfId="0" applyNumberFormat="1" applyFont="1" applyFill="1" applyBorder="1" applyAlignment="1">
      <alignment horizontal="center" vertical="center" wrapText="1"/>
    </xf>
    <xf numFmtId="4" fontId="20" fillId="10" borderId="5" xfId="0" applyNumberFormat="1" applyFont="1" applyFill="1" applyBorder="1"/>
    <xf numFmtId="1" fontId="2" fillId="11" borderId="5" xfId="0" applyNumberFormat="1" applyFont="1" applyFill="1" applyBorder="1" applyAlignment="1">
      <alignment horizontal="center" vertical="center"/>
    </xf>
    <xf numFmtId="2" fontId="2" fillId="4" borderId="5" xfId="0" applyNumberFormat="1" applyFont="1" applyFill="1" applyBorder="1" applyAlignment="1">
      <alignment horizontal="center" vertical="center"/>
    </xf>
    <xf numFmtId="4" fontId="19" fillId="10" borderId="5" xfId="0" applyNumberFormat="1" applyFont="1" applyFill="1" applyBorder="1"/>
    <xf numFmtId="4" fontId="7" fillId="10" borderId="5" xfId="0" applyNumberFormat="1" applyFont="1" applyFill="1" applyBorder="1"/>
    <xf numFmtId="0" fontId="12" fillId="0" borderId="23" xfId="0" applyFont="1" applyBorder="1" applyAlignment="1">
      <alignment vertical="center" wrapText="1"/>
    </xf>
    <xf numFmtId="0" fontId="12" fillId="0" borderId="19" xfId="0" applyFont="1" applyBorder="1" applyAlignment="1">
      <alignment vertical="center" wrapText="1"/>
    </xf>
    <xf numFmtId="0" fontId="0" fillId="12" borderId="5" xfId="0" applyFill="1" applyBorder="1" applyAlignment="1">
      <alignment horizontal="center" vertical="center"/>
    </xf>
    <xf numFmtId="0" fontId="0" fillId="12" borderId="5" xfId="0" applyFill="1" applyBorder="1" applyAlignment="1">
      <alignment wrapText="1"/>
    </xf>
    <xf numFmtId="0" fontId="0" fillId="12" borderId="5" xfId="0" applyFill="1" applyBorder="1"/>
    <xf numFmtId="0" fontId="7" fillId="12" borderId="5" xfId="0" applyFont="1" applyFill="1" applyBorder="1"/>
    <xf numFmtId="0" fontId="5" fillId="12" borderId="0" xfId="0" applyFont="1" applyFill="1" applyBorder="1"/>
    <xf numFmtId="0" fontId="6" fillId="12" borderId="0" xfId="0" applyFont="1" applyFill="1" applyBorder="1"/>
    <xf numFmtId="0" fontId="18" fillId="0" borderId="4" xfId="0" applyFont="1" applyBorder="1" applyAlignment="1">
      <alignment vertical="center" wrapText="1"/>
    </xf>
    <xf numFmtId="0" fontId="0" fillId="12" borderId="12" xfId="0" applyFill="1"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4" fillId="0" borderId="25" xfId="0" applyFont="1" applyBorder="1" applyAlignment="1">
      <alignment horizontal="center" vertical="center" wrapText="1"/>
    </xf>
    <xf numFmtId="0" fontId="4" fillId="0" borderId="14" xfId="0" applyFont="1" applyBorder="1" applyAlignment="1">
      <alignment vertical="center" wrapText="1"/>
    </xf>
    <xf numFmtId="0" fontId="4" fillId="0" borderId="20" xfId="0" applyFont="1" applyBorder="1" applyAlignment="1">
      <alignment vertical="center" wrapText="1"/>
    </xf>
    <xf numFmtId="0" fontId="4" fillId="0" borderId="16" xfId="0" applyFont="1" applyBorder="1" applyAlignment="1">
      <alignment vertical="center" wrapText="1"/>
    </xf>
    <xf numFmtId="0" fontId="4" fillId="0" borderId="17" xfId="0" applyFont="1" applyBorder="1" applyAlignment="1">
      <alignment horizontal="center" vertical="center" wrapText="1"/>
    </xf>
    <xf numFmtId="0" fontId="4" fillId="0" borderId="15" xfId="0" applyFont="1" applyBorder="1" applyAlignment="1">
      <alignment vertical="center" wrapText="1"/>
    </xf>
    <xf numFmtId="0" fontId="4" fillId="0" borderId="20" xfId="0" applyFont="1" applyBorder="1" applyAlignment="1">
      <alignment horizontal="center" vertical="center" wrapText="1"/>
    </xf>
    <xf numFmtId="0" fontId="17" fillId="12" borderId="0" xfId="0" applyFont="1" applyFill="1" applyAlignment="1">
      <alignment horizontal="left" vertical="center" indent="8"/>
    </xf>
    <xf numFmtId="0" fontId="17" fillId="0" borderId="3" xfId="0" applyFont="1" applyBorder="1" applyAlignment="1">
      <alignment vertical="center" wrapText="1"/>
    </xf>
    <xf numFmtId="0" fontId="1" fillId="5" borderId="12" xfId="0" applyFont="1" applyFill="1" applyBorder="1" applyAlignment="1">
      <alignment vertical="center" wrapText="1"/>
    </xf>
    <xf numFmtId="0" fontId="1" fillId="5" borderId="5" xfId="0" applyFont="1" applyFill="1" applyBorder="1" applyAlignment="1">
      <alignment vertical="center" wrapText="1"/>
    </xf>
    <xf numFmtId="0" fontId="1" fillId="8" borderId="5" xfId="0" applyFont="1" applyFill="1" applyBorder="1" applyAlignment="1">
      <alignment wrapText="1"/>
    </xf>
    <xf numFmtId="0" fontId="10" fillId="5" borderId="5" xfId="0" applyFont="1" applyFill="1" applyBorder="1" applyAlignment="1">
      <alignment horizontal="left" vertical="top" wrapText="1"/>
    </xf>
    <xf numFmtId="0" fontId="1" fillId="9" borderId="5" xfId="0" applyFont="1" applyFill="1" applyBorder="1" applyAlignment="1">
      <alignment horizontal="left" vertical="top" wrapText="1"/>
    </xf>
    <xf numFmtId="0" fontId="1" fillId="9" borderId="5" xfId="0" applyFont="1" applyFill="1" applyBorder="1" applyAlignment="1">
      <alignment vertical="center" wrapText="1"/>
    </xf>
    <xf numFmtId="0" fontId="2" fillId="9" borderId="7" xfId="0" applyFont="1" applyFill="1" applyBorder="1" applyAlignment="1">
      <alignment horizontal="center" vertical="center" wrapText="1"/>
    </xf>
    <xf numFmtId="0" fontId="1" fillId="3" borderId="5" xfId="0" applyFont="1" applyFill="1" applyBorder="1" applyAlignment="1">
      <alignment vertical="center" wrapText="1"/>
    </xf>
    <xf numFmtId="0" fontId="1" fillId="11" borderId="5" xfId="0" applyFont="1" applyFill="1" applyBorder="1" applyAlignment="1">
      <alignment vertical="top" wrapText="1"/>
    </xf>
    <xf numFmtId="0" fontId="1" fillId="11" borderId="5" xfId="0" applyFont="1" applyFill="1" applyBorder="1" applyAlignment="1">
      <alignment horizontal="left" vertical="top" wrapText="1"/>
    </xf>
    <xf numFmtId="0" fontId="1" fillId="4" borderId="5" xfId="0" applyFont="1" applyFill="1" applyBorder="1" applyAlignment="1">
      <alignment horizontal="left" vertical="top" wrapText="1"/>
    </xf>
    <xf numFmtId="0" fontId="2" fillId="2" borderId="5" xfId="0" applyFont="1" applyFill="1" applyBorder="1"/>
    <xf numFmtId="0" fontId="4" fillId="8" borderId="7" xfId="0" applyFont="1" applyFill="1" applyBorder="1" applyAlignment="1">
      <alignment horizontal="right"/>
    </xf>
    <xf numFmtId="0" fontId="4" fillId="8" borderId="8" xfId="0" applyFont="1" applyFill="1" applyBorder="1" applyAlignment="1">
      <alignment horizontal="right"/>
    </xf>
    <xf numFmtId="0" fontId="4" fillId="8" borderId="9" xfId="0" applyFont="1" applyFill="1" applyBorder="1" applyAlignment="1">
      <alignment horizontal="right"/>
    </xf>
    <xf numFmtId="49" fontId="3" fillId="0" borderId="26" xfId="0" applyNumberFormat="1" applyFont="1" applyBorder="1" applyAlignment="1">
      <alignment horizontal="center" vertical="top"/>
    </xf>
    <xf numFmtId="0" fontId="0" fillId="0" borderId="11" xfId="0" applyBorder="1" applyAlignment="1">
      <alignment vertical="top" wrapText="1"/>
    </xf>
    <xf numFmtId="0" fontId="0" fillId="0" borderId="14" xfId="0" applyBorder="1" applyAlignment="1">
      <alignment vertical="top" wrapText="1"/>
    </xf>
    <xf numFmtId="49" fontId="4" fillId="5" borderId="6" xfId="0" applyNumberFormat="1" applyFont="1" applyFill="1" applyBorder="1" applyAlignment="1">
      <alignment horizontal="center" wrapText="1"/>
    </xf>
    <xf numFmtId="1" fontId="2" fillId="0" borderId="5" xfId="0" applyNumberFormat="1" applyFont="1" applyBorder="1" applyAlignment="1">
      <alignment horizontal="center" vertical="center" wrapText="1"/>
    </xf>
    <xf numFmtId="0" fontId="1" fillId="5" borderId="13"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2" fillId="5" borderId="6" xfId="0" applyFont="1" applyFill="1" applyBorder="1" applyAlignment="1">
      <alignment horizontal="left" vertical="center" wrapText="1"/>
    </xf>
    <xf numFmtId="0" fontId="2" fillId="5" borderId="13" xfId="0" applyFont="1" applyFill="1" applyBorder="1" applyAlignment="1">
      <alignment horizontal="center" vertical="center"/>
    </xf>
    <xf numFmtId="0" fontId="2" fillId="5" borderId="6"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5" xfId="0" applyFont="1" applyFill="1" applyBorder="1" applyAlignment="1">
      <alignment horizontal="center"/>
    </xf>
    <xf numFmtId="4" fontId="2" fillId="10" borderId="12" xfId="0" applyNumberFormat="1" applyFont="1" applyFill="1" applyBorder="1" applyAlignment="1">
      <alignment horizontal="right" vertical="center"/>
    </xf>
    <xf numFmtId="4" fontId="2" fillId="10" borderId="13" xfId="0" applyNumberFormat="1" applyFont="1" applyFill="1" applyBorder="1" applyAlignment="1">
      <alignment horizontal="right" vertical="center"/>
    </xf>
    <xf numFmtId="4" fontId="2" fillId="10" borderId="6" xfId="0" applyNumberFormat="1" applyFont="1" applyFill="1" applyBorder="1" applyAlignment="1">
      <alignment horizontal="right" vertical="center"/>
    </xf>
    <xf numFmtId="0" fontId="4" fillId="5" borderId="21" xfId="0" applyFont="1" applyFill="1" applyBorder="1" applyAlignment="1">
      <alignment horizontal="right"/>
    </xf>
    <xf numFmtId="0" fontId="4" fillId="5" borderId="10" xfId="0" applyFont="1" applyFill="1" applyBorder="1" applyAlignment="1">
      <alignment horizontal="right"/>
    </xf>
    <xf numFmtId="0" fontId="4" fillId="5" borderId="18" xfId="0" applyFont="1" applyFill="1" applyBorder="1" applyAlignment="1">
      <alignment horizontal="right"/>
    </xf>
    <xf numFmtId="0" fontId="4" fillId="3" borderId="5" xfId="0" applyFont="1" applyFill="1" applyBorder="1" applyAlignment="1">
      <alignment horizontal="right"/>
    </xf>
    <xf numFmtId="0" fontId="4" fillId="8" borderId="7" xfId="0" applyFont="1" applyFill="1" applyBorder="1" applyAlignment="1">
      <alignment horizontal="center" vertical="center"/>
    </xf>
    <xf numFmtId="0" fontId="4" fillId="8" borderId="8" xfId="0" applyFont="1" applyFill="1" applyBorder="1" applyAlignment="1">
      <alignment horizontal="center" vertical="center"/>
    </xf>
    <xf numFmtId="0" fontId="4" fillId="8" borderId="9" xfId="0" applyFont="1" applyFill="1" applyBorder="1" applyAlignment="1">
      <alignment horizontal="center" vertical="center"/>
    </xf>
    <xf numFmtId="0" fontId="1" fillId="8" borderId="30" xfId="0" applyFont="1" applyFill="1" applyBorder="1" applyAlignment="1">
      <alignment horizontal="left" vertical="top" wrapText="1"/>
    </xf>
    <xf numFmtId="0" fontId="2" fillId="8" borderId="30" xfId="0" applyFont="1" applyFill="1" applyBorder="1" applyAlignment="1">
      <alignment horizontal="left" vertical="top" wrapText="1"/>
    </xf>
    <xf numFmtId="0" fontId="2" fillId="8" borderId="22" xfId="0" applyFont="1" applyFill="1" applyBorder="1" applyAlignment="1">
      <alignment horizontal="left" vertical="top" wrapText="1"/>
    </xf>
    <xf numFmtId="0" fontId="2" fillId="5" borderId="12"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12" xfId="0" applyFont="1" applyFill="1" applyBorder="1" applyAlignment="1">
      <alignment horizontal="left" vertical="top" wrapText="1"/>
    </xf>
    <xf numFmtId="0" fontId="2" fillId="5" borderId="6" xfId="0" applyFont="1" applyFill="1" applyBorder="1" applyAlignment="1">
      <alignment horizontal="left" vertical="top" wrapText="1"/>
    </xf>
    <xf numFmtId="0" fontId="11" fillId="5" borderId="7" xfId="0" applyFont="1" applyFill="1" applyBorder="1" applyAlignment="1">
      <alignment horizontal="center"/>
    </xf>
    <xf numFmtId="0" fontId="11" fillId="5" borderId="8" xfId="0" applyFont="1" applyFill="1" applyBorder="1" applyAlignment="1">
      <alignment horizontal="center"/>
    </xf>
    <xf numFmtId="0" fontId="11" fillId="5" borderId="9" xfId="0" applyFont="1" applyFill="1" applyBorder="1" applyAlignment="1">
      <alignment horizontal="center"/>
    </xf>
    <xf numFmtId="0" fontId="2" fillId="4" borderId="7" xfId="0" applyFont="1" applyFill="1" applyBorder="1" applyAlignment="1">
      <alignment horizontal="right"/>
    </xf>
    <xf numFmtId="0" fontId="2" fillId="4" borderId="8" xfId="0" applyFont="1" applyFill="1" applyBorder="1" applyAlignment="1">
      <alignment horizontal="right"/>
    </xf>
    <xf numFmtId="0" fontId="2" fillId="4" borderId="9" xfId="0" applyFont="1" applyFill="1" applyBorder="1" applyAlignment="1">
      <alignment horizontal="right"/>
    </xf>
    <xf numFmtId="0" fontId="4" fillId="11" borderId="7" xfId="0" applyFont="1" applyFill="1" applyBorder="1" applyAlignment="1">
      <alignment horizontal="center"/>
    </xf>
    <xf numFmtId="0" fontId="4" fillId="11" borderId="8" xfId="0" applyFont="1" applyFill="1" applyBorder="1" applyAlignment="1">
      <alignment horizontal="center"/>
    </xf>
    <xf numFmtId="0" fontId="4" fillId="11" borderId="9" xfId="0" applyFont="1" applyFill="1" applyBorder="1" applyAlignment="1">
      <alignment horizontal="center"/>
    </xf>
    <xf numFmtId="0" fontId="4" fillId="11" borderId="7" xfId="0" applyFont="1" applyFill="1" applyBorder="1" applyAlignment="1">
      <alignment horizontal="right"/>
    </xf>
    <xf numFmtId="0" fontId="4" fillId="11" borderId="8" xfId="0" applyFont="1" applyFill="1" applyBorder="1" applyAlignment="1">
      <alignment horizontal="right"/>
    </xf>
    <xf numFmtId="0" fontId="4" fillId="11" borderId="9" xfId="0" applyFont="1" applyFill="1" applyBorder="1" applyAlignment="1">
      <alignment horizontal="right"/>
    </xf>
    <xf numFmtId="0" fontId="10" fillId="8" borderId="5" xfId="0" applyFont="1" applyFill="1" applyBorder="1" applyAlignment="1">
      <alignment horizontal="center"/>
    </xf>
    <xf numFmtId="0" fontId="4" fillId="3" borderId="7" xfId="0" applyFont="1" applyFill="1" applyBorder="1" applyAlignment="1">
      <alignment horizontal="center"/>
    </xf>
    <xf numFmtId="0" fontId="4" fillId="3" borderId="8" xfId="0" applyFont="1" applyFill="1" applyBorder="1" applyAlignment="1">
      <alignment horizontal="center"/>
    </xf>
    <xf numFmtId="0" fontId="4" fillId="3" borderId="9" xfId="0" applyFont="1" applyFill="1" applyBorder="1" applyAlignment="1">
      <alignment horizontal="center"/>
    </xf>
    <xf numFmtId="0" fontId="4" fillId="3" borderId="7" xfId="0" applyFont="1" applyFill="1" applyBorder="1" applyAlignment="1">
      <alignment horizontal="right"/>
    </xf>
    <xf numFmtId="0" fontId="4" fillId="3" borderId="8" xfId="0" applyFont="1" applyFill="1" applyBorder="1" applyAlignment="1">
      <alignment horizontal="right"/>
    </xf>
    <xf numFmtId="0" fontId="4" fillId="3" borderId="9" xfId="0" applyFont="1" applyFill="1" applyBorder="1" applyAlignment="1">
      <alignment horizontal="right"/>
    </xf>
    <xf numFmtId="0" fontId="4" fillId="11" borderId="7" xfId="0" applyFont="1" applyFill="1" applyBorder="1" applyAlignment="1">
      <alignment horizontal="center" vertical="center"/>
    </xf>
    <xf numFmtId="0" fontId="4" fillId="11" borderId="8" xfId="0" applyFont="1" applyFill="1" applyBorder="1" applyAlignment="1">
      <alignment horizontal="center" vertical="center"/>
    </xf>
    <xf numFmtId="0" fontId="4" fillId="11" borderId="9" xfId="0" applyFont="1" applyFill="1" applyBorder="1" applyAlignment="1">
      <alignment horizontal="center" vertical="center"/>
    </xf>
    <xf numFmtId="0" fontId="11" fillId="8" borderId="7" xfId="0" applyFont="1" applyFill="1" applyBorder="1" applyAlignment="1">
      <alignment horizontal="center"/>
    </xf>
    <xf numFmtId="0" fontId="11" fillId="8" borderId="8" xfId="0" applyFont="1" applyFill="1" applyBorder="1" applyAlignment="1">
      <alignment horizontal="center"/>
    </xf>
    <xf numFmtId="0" fontId="11" fillId="8" borderId="9" xfId="0" applyFont="1" applyFill="1" applyBorder="1" applyAlignment="1">
      <alignment horizontal="center"/>
    </xf>
    <xf numFmtId="0" fontId="4" fillId="9" borderId="7" xfId="0" applyFont="1" applyFill="1" applyBorder="1" applyAlignment="1">
      <alignment horizontal="center"/>
    </xf>
    <xf numFmtId="0" fontId="4" fillId="9" borderId="8" xfId="0" applyFont="1" applyFill="1" applyBorder="1" applyAlignment="1">
      <alignment horizontal="center"/>
    </xf>
    <xf numFmtId="0" fontId="4" fillId="9" borderId="9" xfId="0" applyFont="1" applyFill="1" applyBorder="1" applyAlignment="1">
      <alignment horizontal="center"/>
    </xf>
    <xf numFmtId="0" fontId="4" fillId="9" borderId="7" xfId="0" applyFont="1" applyFill="1" applyBorder="1" applyAlignment="1">
      <alignment horizontal="right"/>
    </xf>
    <xf numFmtId="0" fontId="4" fillId="9" borderId="8" xfId="0" applyFont="1" applyFill="1" applyBorder="1" applyAlignment="1">
      <alignment horizontal="right"/>
    </xf>
    <xf numFmtId="0" fontId="4" fillId="9" borderId="9" xfId="0" applyFont="1" applyFill="1" applyBorder="1" applyAlignment="1">
      <alignment horizontal="right"/>
    </xf>
    <xf numFmtId="0" fontId="11" fillId="5" borderId="7" xfId="0" applyFont="1" applyFill="1" applyBorder="1" applyAlignment="1">
      <alignment horizontal="right"/>
    </xf>
    <xf numFmtId="0" fontId="11" fillId="5" borderId="8" xfId="0" applyFont="1" applyFill="1" applyBorder="1" applyAlignment="1">
      <alignment horizontal="right"/>
    </xf>
    <xf numFmtId="0" fontId="11" fillId="5" borderId="9" xfId="0" applyFont="1" applyFill="1" applyBorder="1" applyAlignment="1">
      <alignment horizontal="right"/>
    </xf>
    <xf numFmtId="0" fontId="11" fillId="7" borderId="7" xfId="0" applyFont="1" applyFill="1" applyBorder="1" applyAlignment="1">
      <alignment horizontal="center"/>
    </xf>
    <xf numFmtId="0" fontId="11" fillId="7" borderId="8" xfId="0" applyFont="1" applyFill="1" applyBorder="1" applyAlignment="1">
      <alignment horizontal="center"/>
    </xf>
    <xf numFmtId="0" fontId="11" fillId="7" borderId="9" xfId="0" applyFont="1" applyFill="1" applyBorder="1" applyAlignment="1">
      <alignment horizontal="center"/>
    </xf>
    <xf numFmtId="0" fontId="11" fillId="7" borderId="7" xfId="0" applyFont="1" applyFill="1" applyBorder="1" applyAlignment="1">
      <alignment horizontal="right"/>
    </xf>
    <xf numFmtId="0" fontId="11" fillId="7" borderId="8" xfId="0" applyFont="1" applyFill="1" applyBorder="1" applyAlignment="1">
      <alignment horizontal="right"/>
    </xf>
    <xf numFmtId="0" fontId="11" fillId="7" borderId="9" xfId="0" applyFont="1" applyFill="1" applyBorder="1" applyAlignment="1">
      <alignment horizontal="right"/>
    </xf>
    <xf numFmtId="0" fontId="13" fillId="3" borderId="7" xfId="0" applyFont="1" applyFill="1" applyBorder="1" applyAlignment="1">
      <alignment horizontal="center"/>
    </xf>
    <xf numFmtId="0" fontId="13" fillId="3" borderId="8" xfId="0" applyFont="1" applyFill="1" applyBorder="1" applyAlignment="1">
      <alignment horizontal="center"/>
    </xf>
    <xf numFmtId="0" fontId="13" fillId="3" borderId="9" xfId="0" applyFont="1" applyFill="1" applyBorder="1" applyAlignment="1">
      <alignment horizontal="center"/>
    </xf>
    <xf numFmtId="49" fontId="2" fillId="5" borderId="5" xfId="0" applyNumberFormat="1" applyFont="1" applyFill="1" applyBorder="1" applyAlignment="1">
      <alignment horizontal="left" vertical="center" wrapTex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0" fontId="2" fillId="3" borderId="5" xfId="0" applyFont="1" applyFill="1" applyBorder="1" applyAlignment="1">
      <alignment horizontal="left" vertical="top" wrapText="1"/>
    </xf>
    <xf numFmtId="0" fontId="2" fillId="5" borderId="12"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13" xfId="0" applyFont="1" applyFill="1" applyBorder="1" applyAlignment="1">
      <alignment horizontal="center" vertical="center" wrapText="1"/>
    </xf>
    <xf numFmtId="0" fontId="2" fillId="5" borderId="6" xfId="0" applyFont="1" applyFill="1" applyBorder="1" applyAlignment="1">
      <alignment horizontal="center" vertical="center" wrapText="1"/>
    </xf>
    <xf numFmtId="4" fontId="2" fillId="5" borderId="12" xfId="0" applyNumberFormat="1" applyFont="1" applyFill="1" applyBorder="1" applyAlignment="1">
      <alignment horizontal="center" vertical="center" wrapText="1"/>
    </xf>
    <xf numFmtId="4" fontId="2" fillId="5" borderId="13" xfId="0" applyNumberFormat="1" applyFont="1" applyFill="1" applyBorder="1" applyAlignment="1">
      <alignment horizontal="center" vertical="center" wrapText="1"/>
    </xf>
    <xf numFmtId="4" fontId="2" fillId="5" borderId="6" xfId="0" applyNumberFormat="1" applyFont="1" applyFill="1" applyBorder="1" applyAlignment="1">
      <alignment horizontal="center" vertical="center" wrapText="1"/>
    </xf>
    <xf numFmtId="4" fontId="2" fillId="2" borderId="12" xfId="0" applyNumberFormat="1" applyFont="1" applyFill="1" applyBorder="1" applyAlignment="1">
      <alignment horizontal="center" vertical="center"/>
    </xf>
    <xf numFmtId="4" fontId="2" fillId="2" borderId="13" xfId="0" applyNumberFormat="1" applyFont="1" applyFill="1" applyBorder="1" applyAlignment="1">
      <alignment horizontal="center" vertical="center"/>
    </xf>
    <xf numFmtId="4" fontId="2" fillId="2" borderId="6" xfId="0" applyNumberFormat="1" applyFont="1" applyFill="1" applyBorder="1" applyAlignment="1">
      <alignment horizontal="center" vertical="center"/>
    </xf>
    <xf numFmtId="0" fontId="1" fillId="5" borderId="12" xfId="0" applyFont="1" applyFill="1" applyBorder="1" applyAlignment="1">
      <alignment horizontal="left" vertical="top" wrapText="1"/>
    </xf>
    <xf numFmtId="0" fontId="2" fillId="5" borderId="13" xfId="0" applyFont="1" applyFill="1" applyBorder="1" applyAlignment="1">
      <alignment horizontal="left" vertical="top" wrapText="1"/>
    </xf>
    <xf numFmtId="0" fontId="11" fillId="3" borderId="7" xfId="0" applyFont="1" applyFill="1" applyBorder="1" applyAlignment="1">
      <alignment horizontal="right"/>
    </xf>
    <xf numFmtId="0" fontId="11" fillId="3" borderId="8" xfId="0" applyFont="1" applyFill="1" applyBorder="1" applyAlignment="1">
      <alignment horizontal="right"/>
    </xf>
    <xf numFmtId="0" fontId="11" fillId="3" borderId="9" xfId="0" applyFont="1" applyFill="1" applyBorder="1" applyAlignment="1">
      <alignment horizontal="right"/>
    </xf>
    <xf numFmtId="0" fontId="10" fillId="8" borderId="7" xfId="0" applyFont="1" applyFill="1" applyBorder="1" applyAlignment="1">
      <alignment horizontal="right"/>
    </xf>
    <xf numFmtId="0" fontId="10" fillId="8" borderId="8" xfId="0" applyFont="1" applyFill="1" applyBorder="1" applyAlignment="1">
      <alignment horizontal="right"/>
    </xf>
    <xf numFmtId="0" fontId="10" fillId="8" borderId="9" xfId="0" applyFont="1" applyFill="1" applyBorder="1" applyAlignment="1">
      <alignment horizontal="right"/>
    </xf>
    <xf numFmtId="0" fontId="11" fillId="8" borderId="7" xfId="0" applyFont="1" applyFill="1" applyBorder="1" applyAlignment="1">
      <alignment horizontal="right"/>
    </xf>
    <xf numFmtId="0" fontId="11" fillId="8" borderId="8" xfId="0" applyFont="1" applyFill="1" applyBorder="1" applyAlignment="1">
      <alignment horizontal="right"/>
    </xf>
    <xf numFmtId="0" fontId="11" fillId="8" borderId="9" xfId="0" applyFont="1" applyFill="1" applyBorder="1" applyAlignment="1">
      <alignment horizontal="right"/>
    </xf>
    <xf numFmtId="3" fontId="2" fillId="4" borderId="5" xfId="0" applyNumberFormat="1" applyFont="1" applyFill="1" applyBorder="1" applyAlignment="1">
      <alignment horizontal="right" vertical="center" wrapText="1"/>
    </xf>
    <xf numFmtId="0" fontId="4" fillId="4" borderId="7" xfId="0" applyFont="1" applyFill="1" applyBorder="1" applyAlignment="1">
      <alignment horizontal="center"/>
    </xf>
    <xf numFmtId="0" fontId="4" fillId="4" borderId="8" xfId="0" applyFont="1" applyFill="1" applyBorder="1" applyAlignment="1">
      <alignment horizontal="center"/>
    </xf>
    <xf numFmtId="0" fontId="4" fillId="4" borderId="9" xfId="0" applyFont="1" applyFill="1" applyBorder="1" applyAlignment="1">
      <alignment horizontal="center"/>
    </xf>
    <xf numFmtId="0" fontId="15" fillId="4" borderId="7" xfId="0" applyFont="1" applyFill="1" applyBorder="1" applyAlignment="1">
      <alignment horizontal="right"/>
    </xf>
    <xf numFmtId="0" fontId="15" fillId="4" borderId="8" xfId="0" applyFont="1" applyFill="1" applyBorder="1" applyAlignment="1">
      <alignment horizontal="right"/>
    </xf>
    <xf numFmtId="0" fontId="15" fillId="4" borderId="9" xfId="0" applyFont="1" applyFill="1" applyBorder="1" applyAlignment="1">
      <alignment horizontal="right"/>
    </xf>
    <xf numFmtId="4" fontId="0" fillId="0" borderId="26" xfId="0" applyNumberFormat="1" applyBorder="1" applyAlignment="1">
      <alignment horizontal="right" vertical="center"/>
    </xf>
    <xf numFmtId="0" fontId="0" fillId="0" borderId="14" xfId="0" applyBorder="1" applyAlignment="1">
      <alignment horizontal="right" vertical="center"/>
    </xf>
    <xf numFmtId="4" fontId="0" fillId="0" borderId="1" xfId="0" applyNumberFormat="1" applyBorder="1" applyAlignment="1">
      <alignment horizontal="right" vertical="center"/>
    </xf>
    <xf numFmtId="0" fontId="0" fillId="0" borderId="3" xfId="0" applyBorder="1" applyAlignment="1">
      <alignment horizontal="right" vertical="center"/>
    </xf>
  </cellXfs>
  <cellStyles count="2">
    <cellStyle name="Comma [0]" xfId="1"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58"/>
  <sheetViews>
    <sheetView tabSelected="1" zoomScale="90" zoomScaleNormal="90" workbookViewId="0">
      <selection activeCell="O24" sqref="O24"/>
    </sheetView>
  </sheetViews>
  <sheetFormatPr defaultRowHeight="15"/>
  <cols>
    <col min="1" max="1" width="6.42578125" style="5" customWidth="1"/>
    <col min="2" max="2" width="79.85546875" style="2" customWidth="1"/>
    <col min="3" max="3" width="13.7109375" style="5" customWidth="1"/>
    <col min="4" max="4" width="13.140625" style="5" customWidth="1"/>
    <col min="5" max="6" width="0" hidden="1" customWidth="1"/>
    <col min="7" max="7" width="13.140625" customWidth="1"/>
    <col min="8" max="8" width="17.5703125" customWidth="1"/>
  </cols>
  <sheetData>
    <row r="1" spans="1:8" ht="30">
      <c r="B1" s="8" t="s">
        <v>10</v>
      </c>
    </row>
    <row r="2" spans="1:8" ht="15.75" thickBot="1"/>
    <row r="3" spans="1:8" ht="15.75" thickBot="1">
      <c r="A3" s="175" t="s">
        <v>0</v>
      </c>
      <c r="B3" s="176"/>
      <c r="C3" s="176"/>
      <c r="D3" s="176"/>
      <c r="E3" s="176"/>
      <c r="F3" s="176"/>
      <c r="G3" s="176"/>
      <c r="H3" s="177"/>
    </row>
    <row r="4" spans="1:8" ht="45.75" thickBot="1">
      <c r="A4" s="6" t="s">
        <v>1</v>
      </c>
      <c r="B4" s="12" t="s">
        <v>2</v>
      </c>
      <c r="C4" s="4" t="s">
        <v>3</v>
      </c>
      <c r="D4" s="13" t="s">
        <v>4</v>
      </c>
      <c r="E4" s="11" t="s">
        <v>5</v>
      </c>
      <c r="F4" s="14" t="s">
        <v>6</v>
      </c>
      <c r="G4" s="1" t="s">
        <v>7</v>
      </c>
      <c r="H4" s="10" t="s">
        <v>8</v>
      </c>
    </row>
    <row r="5" spans="1:8" ht="24" customHeight="1">
      <c r="A5" s="178" t="s">
        <v>11</v>
      </c>
      <c r="B5" s="178"/>
      <c r="C5" s="178"/>
      <c r="D5" s="178"/>
      <c r="E5" s="178"/>
      <c r="F5" s="178"/>
      <c r="G5" s="178"/>
      <c r="H5" s="15"/>
    </row>
    <row r="6" spans="1:8" ht="36.75" customHeight="1">
      <c r="A6" s="247" t="s">
        <v>12</v>
      </c>
      <c r="B6" s="247"/>
      <c r="C6" s="247"/>
      <c r="D6" s="247"/>
      <c r="E6" s="247"/>
      <c r="F6" s="247"/>
      <c r="G6" s="247"/>
      <c r="H6" s="247"/>
    </row>
    <row r="7" spans="1:8" ht="30" customHeight="1">
      <c r="A7" s="183" t="s">
        <v>13</v>
      </c>
      <c r="B7" s="180" t="s">
        <v>254</v>
      </c>
      <c r="C7" s="185"/>
      <c r="D7" s="185"/>
      <c r="E7" s="17"/>
      <c r="F7" s="17"/>
      <c r="G7" s="186"/>
      <c r="H7" s="186"/>
    </row>
    <row r="8" spans="1:8" ht="30" customHeight="1">
      <c r="A8" s="183"/>
      <c r="B8" s="181"/>
      <c r="C8" s="185"/>
      <c r="D8" s="185"/>
      <c r="E8" s="17"/>
      <c r="F8" s="17"/>
      <c r="G8" s="186"/>
      <c r="H8" s="186"/>
    </row>
    <row r="9" spans="1:8" ht="0.75" hidden="1" customHeight="1">
      <c r="A9" s="184"/>
      <c r="B9" s="182"/>
      <c r="C9" s="64"/>
      <c r="D9" s="64"/>
      <c r="E9" s="17"/>
      <c r="F9" s="17"/>
      <c r="G9" s="67"/>
      <c r="H9" s="67"/>
    </row>
    <row r="10" spans="1:8">
      <c r="A10" s="25" t="s">
        <v>14</v>
      </c>
      <c r="B10" s="17" t="s">
        <v>16</v>
      </c>
      <c r="C10" s="65" t="s">
        <v>18</v>
      </c>
      <c r="D10" s="66">
        <v>243.42</v>
      </c>
      <c r="E10" s="19"/>
      <c r="F10" s="19"/>
      <c r="G10" s="68"/>
      <c r="H10" s="69">
        <f>SUM(G10*D10)</f>
        <v>0</v>
      </c>
    </row>
    <row r="11" spans="1:8">
      <c r="A11" s="25" t="s">
        <v>15</v>
      </c>
      <c r="B11" s="17" t="s">
        <v>17</v>
      </c>
      <c r="C11" s="26" t="s">
        <v>18</v>
      </c>
      <c r="D11" s="52">
        <v>50.88</v>
      </c>
      <c r="E11" s="19"/>
      <c r="F11" s="19"/>
      <c r="G11" s="56"/>
      <c r="H11" s="24">
        <f>SUM(G11*D11)</f>
        <v>0</v>
      </c>
    </row>
    <row r="12" spans="1:8" ht="21.75" customHeight="1">
      <c r="A12" s="252" t="s">
        <v>19</v>
      </c>
      <c r="B12" s="262" t="s">
        <v>255</v>
      </c>
      <c r="C12" s="200" t="s">
        <v>18</v>
      </c>
      <c r="D12" s="256">
        <v>20</v>
      </c>
      <c r="E12" s="19"/>
      <c r="F12" s="19"/>
      <c r="G12" s="259"/>
      <c r="H12" s="187">
        <f>SUM(G12*D12)</f>
        <v>0</v>
      </c>
    </row>
    <row r="13" spans="1:8">
      <c r="A13" s="183"/>
      <c r="B13" s="263"/>
      <c r="C13" s="254"/>
      <c r="D13" s="257"/>
      <c r="E13" s="19"/>
      <c r="F13" s="19"/>
      <c r="G13" s="260"/>
      <c r="H13" s="188"/>
    </row>
    <row r="14" spans="1:8">
      <c r="A14" s="183"/>
      <c r="B14" s="263"/>
      <c r="C14" s="254"/>
      <c r="D14" s="257"/>
      <c r="E14" s="19"/>
      <c r="F14" s="19"/>
      <c r="G14" s="260"/>
      <c r="H14" s="188"/>
    </row>
    <row r="15" spans="1:8" ht="17.25" customHeight="1">
      <c r="A15" s="184"/>
      <c r="B15" s="203"/>
      <c r="C15" s="255"/>
      <c r="D15" s="258"/>
      <c r="E15" s="179" t="s">
        <v>20</v>
      </c>
      <c r="F15" s="27"/>
      <c r="G15" s="261"/>
      <c r="H15" s="189"/>
    </row>
    <row r="16" spans="1:8" ht="30">
      <c r="A16" s="252" t="s">
        <v>21</v>
      </c>
      <c r="B16" s="160" t="s">
        <v>256</v>
      </c>
      <c r="C16" s="200" t="s">
        <v>18</v>
      </c>
      <c r="D16" s="256">
        <v>448</v>
      </c>
      <c r="E16" s="179"/>
      <c r="F16" s="27"/>
      <c r="G16" s="259"/>
      <c r="H16" s="187">
        <f>SUM(G16*D16)</f>
        <v>0</v>
      </c>
    </row>
    <row r="17" spans="1:8">
      <c r="A17" s="253"/>
      <c r="B17" s="28" t="s">
        <v>22</v>
      </c>
      <c r="C17" s="254"/>
      <c r="D17" s="257"/>
      <c r="E17" s="19"/>
      <c r="F17" s="19"/>
      <c r="G17" s="260"/>
      <c r="H17" s="188"/>
    </row>
    <row r="18" spans="1:8">
      <c r="A18" s="184"/>
      <c r="B18" s="29" t="s">
        <v>24</v>
      </c>
      <c r="C18" s="255"/>
      <c r="D18" s="258"/>
      <c r="E18" s="30" t="s">
        <v>23</v>
      </c>
      <c r="F18" s="27"/>
      <c r="G18" s="261"/>
      <c r="H18" s="189"/>
    </row>
    <row r="19" spans="1:8" ht="35.25" customHeight="1">
      <c r="A19" s="200" t="s">
        <v>25</v>
      </c>
      <c r="B19" s="202" t="s">
        <v>60</v>
      </c>
      <c r="C19" s="31"/>
      <c r="D19" s="53"/>
      <c r="E19" s="32"/>
      <c r="F19" s="32"/>
      <c r="G19" s="57"/>
      <c r="H19" s="61"/>
    </row>
    <row r="20" spans="1:8" hidden="1">
      <c r="A20" s="201"/>
      <c r="B20" s="203"/>
      <c r="C20" s="33"/>
      <c r="D20" s="52">
        <v>36</v>
      </c>
      <c r="E20" s="32"/>
      <c r="F20" s="32"/>
      <c r="G20" s="58"/>
      <c r="H20" s="24">
        <f>G20*D20</f>
        <v>0</v>
      </c>
    </row>
    <row r="21" spans="1:8">
      <c r="A21" s="34" t="s">
        <v>26</v>
      </c>
      <c r="B21" s="31" t="s">
        <v>27</v>
      </c>
      <c r="C21" s="34" t="s">
        <v>28</v>
      </c>
      <c r="D21" s="52">
        <v>25</v>
      </c>
      <c r="E21" s="35" t="s">
        <v>29</v>
      </c>
      <c r="F21" s="35" t="s">
        <v>30</v>
      </c>
      <c r="G21" s="56"/>
      <c r="H21" s="24">
        <f>G21*D21</f>
        <v>0</v>
      </c>
    </row>
    <row r="22" spans="1:8">
      <c r="A22" s="34" t="s">
        <v>31</v>
      </c>
      <c r="B22" s="31" t="s">
        <v>32</v>
      </c>
      <c r="C22" s="34" t="s">
        <v>28</v>
      </c>
      <c r="D22" s="52">
        <v>9</v>
      </c>
      <c r="E22" s="35" t="s">
        <v>33</v>
      </c>
      <c r="F22" s="35" t="s">
        <v>34</v>
      </c>
      <c r="G22" s="56"/>
      <c r="H22" s="24">
        <f t="shared" ref="H22:H23" si="0">G22*D22</f>
        <v>0</v>
      </c>
    </row>
    <row r="23" spans="1:8">
      <c r="A23" s="34" t="s">
        <v>35</v>
      </c>
      <c r="B23" s="31" t="s">
        <v>36</v>
      </c>
      <c r="C23" s="34" t="s">
        <v>28</v>
      </c>
      <c r="D23" s="52">
        <v>2</v>
      </c>
      <c r="E23" s="35" t="s">
        <v>37</v>
      </c>
      <c r="F23" s="35" t="s">
        <v>38</v>
      </c>
      <c r="G23" s="56"/>
      <c r="H23" s="24">
        <f t="shared" si="0"/>
        <v>0</v>
      </c>
    </row>
    <row r="24" spans="1:8" ht="48" customHeight="1">
      <c r="A24" s="36" t="s">
        <v>39</v>
      </c>
      <c r="B24" s="29" t="s">
        <v>61</v>
      </c>
      <c r="C24" s="29"/>
      <c r="D24" s="54"/>
      <c r="E24" s="37"/>
      <c r="F24" s="16"/>
      <c r="G24" s="59"/>
      <c r="H24" s="62"/>
    </row>
    <row r="25" spans="1:8">
      <c r="A25" s="34" t="s">
        <v>40</v>
      </c>
      <c r="B25" s="31" t="s">
        <v>41</v>
      </c>
      <c r="C25" s="34" t="s">
        <v>28</v>
      </c>
      <c r="D25" s="52">
        <v>12</v>
      </c>
      <c r="E25" s="35" t="s">
        <v>42</v>
      </c>
      <c r="F25" s="20"/>
      <c r="G25" s="56"/>
      <c r="H25" s="24">
        <f t="shared" ref="H25:H27" si="1">G25*D25</f>
        <v>0</v>
      </c>
    </row>
    <row r="26" spans="1:8">
      <c r="A26" s="34" t="s">
        <v>43</v>
      </c>
      <c r="B26" s="31" t="s">
        <v>32</v>
      </c>
      <c r="C26" s="34" t="s">
        <v>28</v>
      </c>
      <c r="D26" s="52">
        <v>14</v>
      </c>
      <c r="E26" s="35" t="s">
        <v>37</v>
      </c>
      <c r="F26" s="20"/>
      <c r="G26" s="56"/>
      <c r="H26" s="24">
        <f t="shared" si="1"/>
        <v>0</v>
      </c>
    </row>
    <row r="27" spans="1:8">
      <c r="A27" s="34" t="s">
        <v>44</v>
      </c>
      <c r="B27" s="31" t="s">
        <v>45</v>
      </c>
      <c r="C27" s="34" t="s">
        <v>28</v>
      </c>
      <c r="D27" s="52">
        <v>0</v>
      </c>
      <c r="E27" s="35" t="s">
        <v>46</v>
      </c>
      <c r="F27" s="20"/>
      <c r="G27" s="56"/>
      <c r="H27" s="24">
        <f t="shared" si="1"/>
        <v>0</v>
      </c>
    </row>
    <row r="28" spans="1:8" ht="45">
      <c r="A28" s="36" t="s">
        <v>47</v>
      </c>
      <c r="B28" s="161" t="s">
        <v>257</v>
      </c>
      <c r="C28" s="31"/>
      <c r="D28" s="53"/>
      <c r="E28" s="32"/>
      <c r="F28" s="20"/>
      <c r="G28" s="57"/>
      <c r="H28" s="61"/>
    </row>
    <row r="29" spans="1:8">
      <c r="A29" s="34" t="s">
        <v>48</v>
      </c>
      <c r="B29" s="31" t="s">
        <v>49</v>
      </c>
      <c r="C29" s="34" t="s">
        <v>28</v>
      </c>
      <c r="D29" s="52">
        <v>3</v>
      </c>
      <c r="E29" s="35" t="s">
        <v>50</v>
      </c>
      <c r="F29" s="20"/>
      <c r="G29" s="56"/>
      <c r="H29" s="24">
        <f t="shared" ref="H29" si="2">G29*D29</f>
        <v>0</v>
      </c>
    </row>
    <row r="30" spans="1:8" ht="34.5" customHeight="1">
      <c r="A30" s="70" t="s">
        <v>51</v>
      </c>
      <c r="B30" s="38" t="s">
        <v>62</v>
      </c>
      <c r="C30" s="18"/>
      <c r="D30" s="55"/>
      <c r="E30" s="20"/>
      <c r="F30" s="20"/>
      <c r="G30" s="57"/>
      <c r="H30" s="61"/>
    </row>
    <row r="31" spans="1:8">
      <c r="A31" s="31" t="s">
        <v>52</v>
      </c>
      <c r="B31" s="31" t="s">
        <v>53</v>
      </c>
      <c r="C31" s="34" t="s">
        <v>28</v>
      </c>
      <c r="D31" s="52">
        <v>8</v>
      </c>
      <c r="E31" s="39">
        <v>8</v>
      </c>
      <c r="F31" s="20"/>
      <c r="G31" s="60"/>
      <c r="H31" s="24">
        <f>G31*D31</f>
        <v>0</v>
      </c>
    </row>
    <row r="32" spans="1:8" ht="15" customHeight="1">
      <c r="A32" s="31" t="s">
        <v>54</v>
      </c>
      <c r="B32" s="31" t="s">
        <v>55</v>
      </c>
      <c r="C32" s="34" t="s">
        <v>28</v>
      </c>
      <c r="D32" s="52">
        <v>6</v>
      </c>
      <c r="E32" s="39">
        <v>6</v>
      </c>
      <c r="F32" s="9"/>
      <c r="G32" s="60"/>
      <c r="H32" s="24">
        <f>G32*D32</f>
        <v>0</v>
      </c>
    </row>
    <row r="33" spans="1:8">
      <c r="A33" s="31" t="s">
        <v>56</v>
      </c>
      <c r="B33" s="31" t="s">
        <v>57</v>
      </c>
      <c r="C33" s="34" t="s">
        <v>28</v>
      </c>
      <c r="D33" s="52">
        <v>6</v>
      </c>
      <c r="E33" s="39">
        <v>6</v>
      </c>
      <c r="F33" s="21"/>
      <c r="G33" s="60"/>
      <c r="H33" s="24">
        <f>G33*D33</f>
        <v>0</v>
      </c>
    </row>
    <row r="34" spans="1:8">
      <c r="A34" s="31" t="s">
        <v>58</v>
      </c>
      <c r="B34" s="31" t="s">
        <v>59</v>
      </c>
      <c r="C34" s="34" t="s">
        <v>28</v>
      </c>
      <c r="D34" s="52">
        <v>4</v>
      </c>
      <c r="E34" s="39">
        <v>4</v>
      </c>
      <c r="F34" s="21"/>
      <c r="G34" s="60"/>
      <c r="H34" s="24">
        <f t="shared" ref="H34" si="3">G34*D34</f>
        <v>0</v>
      </c>
    </row>
    <row r="35" spans="1:8">
      <c r="A35" s="71"/>
      <c r="B35" s="190" t="s">
        <v>63</v>
      </c>
      <c r="C35" s="191"/>
      <c r="D35" s="191"/>
      <c r="E35" s="191"/>
      <c r="F35" s="191"/>
      <c r="G35" s="192"/>
      <c r="H35" s="63">
        <f>SUM(H9:H34)</f>
        <v>0</v>
      </c>
    </row>
    <row r="36" spans="1:8" ht="26.25" customHeight="1">
      <c r="A36" s="248" t="s">
        <v>64</v>
      </c>
      <c r="B36" s="249"/>
      <c r="C36" s="249"/>
      <c r="D36" s="249"/>
      <c r="E36" s="249"/>
      <c r="F36" s="249"/>
      <c r="G36" s="249"/>
      <c r="H36" s="250"/>
    </row>
    <row r="37" spans="1:8" ht="60" customHeight="1">
      <c r="A37" s="251" t="s">
        <v>65</v>
      </c>
      <c r="B37" s="251"/>
      <c r="C37" s="251"/>
      <c r="D37" s="251"/>
      <c r="E37" s="251"/>
      <c r="F37" s="251"/>
      <c r="G37" s="251"/>
      <c r="H37" s="251"/>
    </row>
    <row r="38" spans="1:8" ht="64.5" customHeight="1">
      <c r="A38" s="22" t="s">
        <v>66</v>
      </c>
      <c r="B38" s="40" t="s">
        <v>67</v>
      </c>
      <c r="C38" s="41" t="s">
        <v>74</v>
      </c>
      <c r="D38" s="48">
        <v>448</v>
      </c>
      <c r="E38" s="49" t="s">
        <v>68</v>
      </c>
      <c r="F38" s="50"/>
      <c r="G38" s="51"/>
      <c r="H38" s="24">
        <f>SUM(G38*D38)</f>
        <v>0</v>
      </c>
    </row>
    <row r="39" spans="1:8" ht="15" customHeight="1">
      <c r="A39" s="193" t="s">
        <v>69</v>
      </c>
      <c r="B39" s="193"/>
      <c r="C39" s="193"/>
      <c r="D39" s="193"/>
      <c r="E39" s="193"/>
      <c r="F39" s="193"/>
      <c r="G39" s="193"/>
      <c r="H39" s="47">
        <f>SUM(H38)</f>
        <v>0</v>
      </c>
    </row>
    <row r="40" spans="1:8">
      <c r="A40" s="194" t="s">
        <v>70</v>
      </c>
      <c r="B40" s="195"/>
      <c r="C40" s="195"/>
      <c r="D40" s="195"/>
      <c r="E40" s="195"/>
      <c r="F40" s="195"/>
      <c r="G40" s="195"/>
      <c r="H40" s="196"/>
    </row>
    <row r="41" spans="1:8" ht="87.75" customHeight="1">
      <c r="A41" s="197" t="s">
        <v>258</v>
      </c>
      <c r="B41" s="198"/>
      <c r="C41" s="198"/>
      <c r="D41" s="198"/>
      <c r="E41" s="198"/>
      <c r="F41" s="198"/>
      <c r="G41" s="198"/>
      <c r="H41" s="199"/>
    </row>
    <row r="42" spans="1:8" ht="135" customHeight="1">
      <c r="A42" s="43" t="s">
        <v>71</v>
      </c>
      <c r="B42" s="162" t="s">
        <v>259</v>
      </c>
      <c r="C42" s="44" t="s">
        <v>18</v>
      </c>
      <c r="D42" s="45">
        <v>20</v>
      </c>
      <c r="E42" s="44" t="s">
        <v>72</v>
      </c>
      <c r="F42" s="44"/>
      <c r="G42" s="46"/>
      <c r="H42" s="24">
        <f>SUM(G42*D42)</f>
        <v>0</v>
      </c>
    </row>
    <row r="43" spans="1:8" ht="15" customHeight="1">
      <c r="A43" s="172" t="s">
        <v>73</v>
      </c>
      <c r="B43" s="173"/>
      <c r="C43" s="173"/>
      <c r="D43" s="173"/>
      <c r="E43" s="173"/>
      <c r="F43" s="173"/>
      <c r="G43" s="174"/>
      <c r="H43" s="47">
        <f>SUM(H42)</f>
        <v>0</v>
      </c>
    </row>
    <row r="44" spans="1:8" ht="26.25" customHeight="1">
      <c r="A44" s="204" t="s">
        <v>82</v>
      </c>
      <c r="B44" s="205"/>
      <c r="C44" s="205"/>
      <c r="D44" s="205"/>
      <c r="E44" s="205"/>
      <c r="F44" s="205"/>
      <c r="G44" s="205"/>
      <c r="H44" s="206"/>
    </row>
    <row r="45" spans="1:8" ht="88.5" customHeight="1">
      <c r="A45" s="74" t="s">
        <v>76</v>
      </c>
      <c r="B45" s="78" t="s">
        <v>260</v>
      </c>
      <c r="C45" s="75"/>
      <c r="D45" s="75"/>
      <c r="E45" s="75"/>
      <c r="F45" s="75"/>
      <c r="G45" s="75"/>
      <c r="H45" s="76"/>
    </row>
    <row r="46" spans="1:8">
      <c r="A46" s="77" t="s">
        <v>77</v>
      </c>
      <c r="B46" s="78" t="s">
        <v>78</v>
      </c>
      <c r="C46" s="74" t="s">
        <v>18</v>
      </c>
      <c r="D46" s="80">
        <v>448</v>
      </c>
      <c r="E46" s="79" t="s">
        <v>79</v>
      </c>
      <c r="F46" s="73"/>
      <c r="G46" s="81"/>
      <c r="H46" s="24">
        <f t="shared" ref="H46:H47" si="4">SUM(G46*D46)</f>
        <v>0</v>
      </c>
    </row>
    <row r="47" spans="1:8" ht="72.75" customHeight="1">
      <c r="A47" s="77" t="s">
        <v>80</v>
      </c>
      <c r="B47" s="163" t="s">
        <v>261</v>
      </c>
      <c r="C47" s="74" t="s">
        <v>18</v>
      </c>
      <c r="D47" s="80">
        <v>470</v>
      </c>
      <c r="E47" s="73"/>
      <c r="F47" s="73"/>
      <c r="G47" s="81"/>
      <c r="H47" s="24">
        <f t="shared" si="4"/>
        <v>0</v>
      </c>
    </row>
    <row r="48" spans="1:8">
      <c r="A48" s="235" t="s">
        <v>81</v>
      </c>
      <c r="B48" s="236"/>
      <c r="C48" s="236"/>
      <c r="D48" s="236"/>
      <c r="E48" s="236"/>
      <c r="F48" s="236"/>
      <c r="G48" s="237"/>
      <c r="H48" s="82">
        <f>SUM(H46:H47)</f>
        <v>0</v>
      </c>
    </row>
    <row r="49" spans="1:8" ht="23.25" customHeight="1">
      <c r="A49" s="238" t="s">
        <v>89</v>
      </c>
      <c r="B49" s="239"/>
      <c r="C49" s="239"/>
      <c r="D49" s="239"/>
      <c r="E49" s="239"/>
      <c r="F49" s="239"/>
      <c r="G49" s="239"/>
      <c r="H49" s="240"/>
    </row>
    <row r="50" spans="1:8" ht="78.75" customHeight="1">
      <c r="A50" s="73" t="s">
        <v>84</v>
      </c>
      <c r="B50" s="90" t="s">
        <v>262</v>
      </c>
      <c r="C50" s="72" t="s">
        <v>85</v>
      </c>
      <c r="D50" s="91">
        <v>2</v>
      </c>
      <c r="E50" s="87"/>
      <c r="F50" s="87"/>
      <c r="G50" s="81"/>
      <c r="H50" s="88">
        <f t="shared" ref="H50:H51" si="5">SUM(G50*D50)</f>
        <v>0</v>
      </c>
    </row>
    <row r="51" spans="1:8" ht="60.75" customHeight="1">
      <c r="A51" s="73" t="s">
        <v>86</v>
      </c>
      <c r="B51" s="93" t="s">
        <v>90</v>
      </c>
      <c r="C51" s="73" t="s">
        <v>9</v>
      </c>
      <c r="D51" s="92">
        <v>80</v>
      </c>
      <c r="E51" s="89"/>
      <c r="F51" s="89"/>
      <c r="G51" s="81"/>
      <c r="H51" s="88">
        <f t="shared" si="5"/>
        <v>0</v>
      </c>
    </row>
    <row r="52" spans="1:8" ht="21.75" customHeight="1">
      <c r="A52" s="241" t="s">
        <v>88</v>
      </c>
      <c r="B52" s="242"/>
      <c r="C52" s="242"/>
      <c r="D52" s="242"/>
      <c r="E52" s="242"/>
      <c r="F52" s="242"/>
      <c r="G52" s="243"/>
      <c r="H52" s="82">
        <f>SUM(H50:H51)</f>
        <v>0</v>
      </c>
    </row>
    <row r="53" spans="1:8" ht="21" customHeight="1">
      <c r="A53" s="244" t="s">
        <v>95</v>
      </c>
      <c r="B53" s="245"/>
      <c r="C53" s="245"/>
      <c r="D53" s="245"/>
      <c r="E53" s="245"/>
      <c r="F53" s="245"/>
      <c r="G53" s="245"/>
      <c r="H53" s="246"/>
    </row>
    <row r="54" spans="1:8" ht="90.75" customHeight="1">
      <c r="A54" s="7" t="s">
        <v>92</v>
      </c>
      <c r="B54" s="96" t="s">
        <v>93</v>
      </c>
      <c r="C54" s="7" t="s">
        <v>9</v>
      </c>
      <c r="D54" s="94">
        <v>818.74</v>
      </c>
      <c r="E54" s="95"/>
      <c r="F54" s="95"/>
      <c r="G54" s="83"/>
      <c r="H54" s="88">
        <f t="shared" ref="H54" si="6">SUM(G54*D54)</f>
        <v>0</v>
      </c>
    </row>
    <row r="55" spans="1:8" ht="15" customHeight="1">
      <c r="A55" s="264" t="s">
        <v>94</v>
      </c>
      <c r="B55" s="265"/>
      <c r="C55" s="265"/>
      <c r="D55" s="265"/>
      <c r="E55" s="265"/>
      <c r="F55" s="265"/>
      <c r="G55" s="266"/>
      <c r="H55" s="84">
        <f>SUM(H54)</f>
        <v>0</v>
      </c>
    </row>
    <row r="56" spans="1:8" ht="30" customHeight="1">
      <c r="A56" s="229" t="s">
        <v>96</v>
      </c>
      <c r="B56" s="230"/>
      <c r="C56" s="230"/>
      <c r="D56" s="230"/>
      <c r="E56" s="230"/>
      <c r="F56" s="230"/>
      <c r="G56" s="230"/>
      <c r="H56" s="231"/>
    </row>
    <row r="57" spans="1:8" ht="109.5" customHeight="1">
      <c r="A57" s="98" t="s">
        <v>97</v>
      </c>
      <c r="B57" s="97" t="s">
        <v>98</v>
      </c>
      <c r="C57" s="85" t="s">
        <v>9</v>
      </c>
      <c r="D57" s="86">
        <v>418.5</v>
      </c>
      <c r="E57" s="86"/>
      <c r="F57" s="86"/>
      <c r="G57" s="51"/>
      <c r="H57" s="88">
        <f t="shared" ref="H57:H62" si="7">SUM(G57*D57)</f>
        <v>0</v>
      </c>
    </row>
    <row r="58" spans="1:8" ht="203.25" customHeight="1">
      <c r="A58" s="98" t="s">
        <v>99</v>
      </c>
      <c r="B58" s="164" t="s">
        <v>263</v>
      </c>
      <c r="C58" s="85" t="s">
        <v>9</v>
      </c>
      <c r="D58" s="86">
        <v>51</v>
      </c>
      <c r="E58" s="86"/>
      <c r="F58" s="86"/>
      <c r="G58" s="51"/>
      <c r="H58" s="88">
        <f t="shared" si="7"/>
        <v>0</v>
      </c>
    </row>
    <row r="59" spans="1:8" ht="83.25" customHeight="1">
      <c r="A59" s="99" t="s">
        <v>100</v>
      </c>
      <c r="B59" s="164" t="s">
        <v>264</v>
      </c>
      <c r="C59" s="100" t="s">
        <v>9</v>
      </c>
      <c r="D59" s="86">
        <v>598</v>
      </c>
      <c r="E59" s="86"/>
      <c r="F59" s="86"/>
      <c r="G59" s="51"/>
      <c r="H59" s="88">
        <f t="shared" si="7"/>
        <v>0</v>
      </c>
    </row>
    <row r="60" spans="1:8" ht="77.25" customHeight="1">
      <c r="A60" s="99" t="s">
        <v>101</v>
      </c>
      <c r="B60" s="165" t="s">
        <v>265</v>
      </c>
      <c r="C60" s="100" t="s">
        <v>9</v>
      </c>
      <c r="D60" s="86">
        <v>418.5</v>
      </c>
      <c r="E60" s="86"/>
      <c r="F60" s="86"/>
      <c r="G60" s="51"/>
      <c r="H60" s="88">
        <f t="shared" si="7"/>
        <v>0</v>
      </c>
    </row>
    <row r="61" spans="1:8" ht="83.25" customHeight="1">
      <c r="A61" s="166" t="s">
        <v>102</v>
      </c>
      <c r="B61" s="165" t="s">
        <v>266</v>
      </c>
      <c r="C61" s="100" t="s">
        <v>9</v>
      </c>
      <c r="D61" s="101">
        <v>51</v>
      </c>
      <c r="E61" s="101"/>
      <c r="F61" s="101"/>
      <c r="G61" s="56"/>
      <c r="H61" s="88">
        <f t="shared" si="7"/>
        <v>0</v>
      </c>
    </row>
    <row r="62" spans="1:8" ht="106.5" customHeight="1">
      <c r="A62" s="99" t="s">
        <v>103</v>
      </c>
      <c r="B62" s="165" t="s">
        <v>267</v>
      </c>
      <c r="C62" s="100" t="s">
        <v>9</v>
      </c>
      <c r="D62" s="86">
        <v>535</v>
      </c>
      <c r="E62" s="86"/>
      <c r="F62" s="86"/>
      <c r="G62" s="51"/>
      <c r="H62" s="88">
        <f t="shared" si="7"/>
        <v>0</v>
      </c>
    </row>
    <row r="63" spans="1:8">
      <c r="A63" s="232" t="s">
        <v>104</v>
      </c>
      <c r="B63" s="233"/>
      <c r="C63" s="233"/>
      <c r="D63" s="233"/>
      <c r="E63" s="233"/>
      <c r="F63" s="233"/>
      <c r="G63" s="234"/>
      <c r="H63" s="47">
        <f>SUM(H57:H62)</f>
        <v>0</v>
      </c>
    </row>
    <row r="64" spans="1:8" ht="23.25" customHeight="1">
      <c r="A64" s="217" t="s">
        <v>268</v>
      </c>
      <c r="B64" s="218"/>
      <c r="C64" s="218"/>
      <c r="D64" s="218"/>
      <c r="E64" s="218"/>
      <c r="F64" s="218"/>
      <c r="G64" s="218"/>
      <c r="H64" s="219"/>
    </row>
    <row r="65" spans="1:8" ht="119.25" customHeight="1">
      <c r="A65" s="22" t="s">
        <v>106</v>
      </c>
      <c r="B65" s="167" t="s">
        <v>272</v>
      </c>
      <c r="C65" s="41" t="s">
        <v>107</v>
      </c>
      <c r="D65" s="104">
        <v>25.6</v>
      </c>
      <c r="E65" s="104"/>
      <c r="F65" s="104"/>
      <c r="G65" s="51"/>
      <c r="H65" s="88">
        <f t="shared" ref="H65:H69" si="8">SUM(G65*D65)</f>
        <v>0</v>
      </c>
    </row>
    <row r="66" spans="1:8" ht="75" customHeight="1">
      <c r="A66" s="22" t="s">
        <v>108</v>
      </c>
      <c r="B66" s="167" t="s">
        <v>271</v>
      </c>
      <c r="C66" s="41" t="s">
        <v>107</v>
      </c>
      <c r="D66" s="104">
        <v>4</v>
      </c>
      <c r="E66" s="104"/>
      <c r="F66" s="104"/>
      <c r="G66" s="51"/>
      <c r="H66" s="88">
        <f t="shared" si="8"/>
        <v>0</v>
      </c>
    </row>
    <row r="67" spans="1:8" ht="67.5" customHeight="1">
      <c r="A67" s="22" t="s">
        <v>109</v>
      </c>
      <c r="B67" s="40" t="s">
        <v>110</v>
      </c>
      <c r="C67" s="41" t="s">
        <v>107</v>
      </c>
      <c r="D67" s="104">
        <v>15</v>
      </c>
      <c r="E67" s="104"/>
      <c r="F67" s="104"/>
      <c r="G67" s="51"/>
      <c r="H67" s="88">
        <f t="shared" si="8"/>
        <v>0</v>
      </c>
    </row>
    <row r="68" spans="1:8" ht="86.25" customHeight="1">
      <c r="A68" s="22" t="s">
        <v>111</v>
      </c>
      <c r="B68" s="167" t="s">
        <v>270</v>
      </c>
      <c r="C68" s="41" t="s">
        <v>107</v>
      </c>
      <c r="D68" s="104">
        <v>124</v>
      </c>
      <c r="E68" s="104"/>
      <c r="F68" s="104"/>
      <c r="G68" s="51"/>
      <c r="H68" s="88">
        <f t="shared" si="8"/>
        <v>0</v>
      </c>
    </row>
    <row r="69" spans="1:8" ht="87" customHeight="1">
      <c r="A69" s="22" t="s">
        <v>112</v>
      </c>
      <c r="B69" s="40" t="s">
        <v>113</v>
      </c>
      <c r="C69" s="41" t="s">
        <v>107</v>
      </c>
      <c r="D69" s="104">
        <v>44</v>
      </c>
      <c r="E69" s="104"/>
      <c r="F69" s="104"/>
      <c r="G69" s="51"/>
      <c r="H69" s="88">
        <f t="shared" si="8"/>
        <v>0</v>
      </c>
    </row>
    <row r="70" spans="1:8">
      <c r="A70" s="220" t="s">
        <v>269</v>
      </c>
      <c r="B70" s="221"/>
      <c r="C70" s="221"/>
      <c r="D70" s="221"/>
      <c r="E70" s="221"/>
      <c r="F70" s="221"/>
      <c r="G70" s="222"/>
      <c r="H70" s="47">
        <f>SUM(H65:H69)</f>
        <v>0</v>
      </c>
    </row>
    <row r="71" spans="1:8" ht="26.25" customHeight="1">
      <c r="A71" s="223" t="s">
        <v>114</v>
      </c>
      <c r="B71" s="224"/>
      <c r="C71" s="224"/>
      <c r="D71" s="224"/>
      <c r="E71" s="224"/>
      <c r="F71" s="224"/>
      <c r="G71" s="224"/>
      <c r="H71" s="225"/>
    </row>
    <row r="72" spans="1:8" ht="114" customHeight="1">
      <c r="A72" s="105" t="s">
        <v>115</v>
      </c>
      <c r="B72" s="110" t="s">
        <v>116</v>
      </c>
      <c r="C72" s="106"/>
      <c r="D72" s="105"/>
      <c r="E72" s="107"/>
      <c r="F72" s="107"/>
      <c r="G72" s="107"/>
      <c r="H72" s="107"/>
    </row>
    <row r="73" spans="1:8" ht="15" customHeight="1">
      <c r="A73" s="106" t="s">
        <v>156</v>
      </c>
      <c r="B73" s="106" t="s">
        <v>155</v>
      </c>
      <c r="C73" s="106" t="s">
        <v>117</v>
      </c>
      <c r="D73" s="116">
        <v>6</v>
      </c>
      <c r="E73" s="115"/>
      <c r="F73" s="115"/>
      <c r="G73" s="56"/>
      <c r="H73" s="88">
        <f t="shared" ref="H73:H99" si="9">SUM(G73*D73)</f>
        <v>0</v>
      </c>
    </row>
    <row r="74" spans="1:8">
      <c r="A74" s="106" t="s">
        <v>157</v>
      </c>
      <c r="B74" s="106" t="s">
        <v>118</v>
      </c>
      <c r="C74" s="106" t="s">
        <v>117</v>
      </c>
      <c r="D74" s="116">
        <v>5</v>
      </c>
      <c r="E74" s="115"/>
      <c r="F74" s="115"/>
      <c r="G74" s="56"/>
      <c r="H74" s="88">
        <f t="shared" si="9"/>
        <v>0</v>
      </c>
    </row>
    <row r="75" spans="1:8">
      <c r="A75" s="106" t="s">
        <v>158</v>
      </c>
      <c r="B75" s="106" t="s">
        <v>119</v>
      </c>
      <c r="C75" s="106" t="s">
        <v>117</v>
      </c>
      <c r="D75" s="116">
        <v>2</v>
      </c>
      <c r="E75" s="115"/>
      <c r="F75" s="115"/>
      <c r="G75" s="56"/>
      <c r="H75" s="88">
        <f t="shared" si="9"/>
        <v>0</v>
      </c>
    </row>
    <row r="76" spans="1:8">
      <c r="A76" s="106" t="s">
        <v>159</v>
      </c>
      <c r="B76" s="106" t="s">
        <v>120</v>
      </c>
      <c r="C76" s="106" t="s">
        <v>117</v>
      </c>
      <c r="D76" s="116">
        <v>2</v>
      </c>
      <c r="E76" s="115"/>
      <c r="F76" s="115"/>
      <c r="G76" s="56"/>
      <c r="H76" s="88">
        <f t="shared" si="9"/>
        <v>0</v>
      </c>
    </row>
    <row r="77" spans="1:8">
      <c r="A77" s="106" t="s">
        <v>160</v>
      </c>
      <c r="B77" s="106" t="s">
        <v>121</v>
      </c>
      <c r="C77" s="106" t="s">
        <v>117</v>
      </c>
      <c r="D77" s="116">
        <v>1</v>
      </c>
      <c r="E77" s="115"/>
      <c r="F77" s="115"/>
      <c r="G77" s="56"/>
      <c r="H77" s="88">
        <f t="shared" si="9"/>
        <v>0</v>
      </c>
    </row>
    <row r="78" spans="1:8">
      <c r="A78" s="106" t="s">
        <v>161</v>
      </c>
      <c r="B78" s="106" t="s">
        <v>122</v>
      </c>
      <c r="C78" s="106" t="s">
        <v>28</v>
      </c>
      <c r="D78" s="116">
        <v>1</v>
      </c>
      <c r="E78" s="115"/>
      <c r="F78" s="115"/>
      <c r="G78" s="56"/>
      <c r="H78" s="88">
        <f t="shared" si="9"/>
        <v>0</v>
      </c>
    </row>
    <row r="79" spans="1:8">
      <c r="A79" s="106" t="s">
        <v>162</v>
      </c>
      <c r="B79" s="106" t="s">
        <v>123</v>
      </c>
      <c r="C79" s="106" t="s">
        <v>117</v>
      </c>
      <c r="D79" s="116">
        <v>11</v>
      </c>
      <c r="E79" s="115"/>
      <c r="F79" s="115"/>
      <c r="G79" s="56"/>
      <c r="H79" s="88">
        <f t="shared" si="9"/>
        <v>0</v>
      </c>
    </row>
    <row r="80" spans="1:8" ht="99" customHeight="1">
      <c r="A80" s="105" t="s">
        <v>125</v>
      </c>
      <c r="B80" s="117" t="s">
        <v>126</v>
      </c>
      <c r="C80" s="117"/>
      <c r="D80" s="105"/>
      <c r="E80" s="107"/>
      <c r="F80" s="107"/>
      <c r="G80" s="113"/>
      <c r="H80" s="107"/>
    </row>
    <row r="81" spans="1:8" ht="15" customHeight="1">
      <c r="A81" s="106" t="s">
        <v>164</v>
      </c>
      <c r="B81" s="106" t="s">
        <v>163</v>
      </c>
      <c r="C81" s="106" t="s">
        <v>117</v>
      </c>
      <c r="D81" s="116">
        <v>1</v>
      </c>
      <c r="E81" s="115"/>
      <c r="F81" s="115"/>
      <c r="G81" s="56"/>
      <c r="H81" s="88">
        <f t="shared" si="9"/>
        <v>0</v>
      </c>
    </row>
    <row r="82" spans="1:8">
      <c r="A82" s="106" t="s">
        <v>165</v>
      </c>
      <c r="B82" s="106" t="s">
        <v>127</v>
      </c>
      <c r="C82" s="106" t="s">
        <v>117</v>
      </c>
      <c r="D82" s="116">
        <v>6</v>
      </c>
      <c r="E82" s="115"/>
      <c r="F82" s="115"/>
      <c r="G82" s="56"/>
      <c r="H82" s="88">
        <f t="shared" si="9"/>
        <v>0</v>
      </c>
    </row>
    <row r="83" spans="1:8">
      <c r="A83" s="106" t="s">
        <v>166</v>
      </c>
      <c r="B83" s="106" t="s">
        <v>128</v>
      </c>
      <c r="C83" s="106" t="s">
        <v>117</v>
      </c>
      <c r="D83" s="116">
        <v>4</v>
      </c>
      <c r="E83" s="115"/>
      <c r="F83" s="115"/>
      <c r="G83" s="56"/>
      <c r="H83" s="88">
        <f t="shared" si="9"/>
        <v>0</v>
      </c>
    </row>
    <row r="84" spans="1:8">
      <c r="A84" s="106" t="s">
        <v>167</v>
      </c>
      <c r="B84" s="106" t="s">
        <v>129</v>
      </c>
      <c r="C84" s="106" t="s">
        <v>117</v>
      </c>
      <c r="D84" s="116">
        <v>4</v>
      </c>
      <c r="E84" s="115"/>
      <c r="F84" s="115"/>
      <c r="G84" s="56"/>
      <c r="H84" s="88">
        <f t="shared" si="9"/>
        <v>0</v>
      </c>
    </row>
    <row r="85" spans="1:8" ht="96" customHeight="1">
      <c r="A85" s="105" t="s">
        <v>131</v>
      </c>
      <c r="B85" s="109" t="s">
        <v>168</v>
      </c>
      <c r="C85" s="105"/>
      <c r="D85" s="105"/>
      <c r="E85" s="107"/>
      <c r="F85" s="107"/>
      <c r="G85" s="107"/>
      <c r="H85" s="107"/>
    </row>
    <row r="86" spans="1:8" ht="23.25" customHeight="1">
      <c r="A86" s="106" t="s">
        <v>250</v>
      </c>
      <c r="B86" s="106" t="s">
        <v>132</v>
      </c>
      <c r="C86" s="106" t="s">
        <v>117</v>
      </c>
      <c r="D86" s="111">
        <v>6</v>
      </c>
      <c r="E86" s="107"/>
      <c r="F86" s="107"/>
      <c r="G86" s="42"/>
      <c r="H86" s="88">
        <f t="shared" si="9"/>
        <v>0</v>
      </c>
    </row>
    <row r="87" spans="1:8" ht="86.25" customHeight="1">
      <c r="A87" s="105" t="s">
        <v>133</v>
      </c>
      <c r="B87" s="168" t="s">
        <v>273</v>
      </c>
      <c r="C87" s="105"/>
      <c r="D87" s="105"/>
      <c r="E87" s="107"/>
      <c r="F87" s="107"/>
      <c r="G87" s="107"/>
      <c r="H87" s="107"/>
    </row>
    <row r="88" spans="1:8">
      <c r="A88" s="111" t="s">
        <v>169</v>
      </c>
      <c r="B88" s="106" t="s">
        <v>137</v>
      </c>
      <c r="C88" s="106" t="s">
        <v>117</v>
      </c>
      <c r="D88" s="114">
        <v>2</v>
      </c>
      <c r="E88" s="112" t="s">
        <v>138</v>
      </c>
      <c r="F88" s="107"/>
      <c r="G88" s="56"/>
      <c r="H88" s="88">
        <f t="shared" si="9"/>
        <v>0</v>
      </c>
    </row>
    <row r="89" spans="1:8">
      <c r="A89" s="111" t="s">
        <v>170</v>
      </c>
      <c r="B89" s="106" t="s">
        <v>134</v>
      </c>
      <c r="C89" s="106" t="s">
        <v>117</v>
      </c>
      <c r="D89" s="114">
        <v>1</v>
      </c>
      <c r="E89" s="112" t="s">
        <v>124</v>
      </c>
      <c r="F89" s="107"/>
      <c r="G89" s="56"/>
      <c r="H89" s="88">
        <f t="shared" si="9"/>
        <v>0</v>
      </c>
    </row>
    <row r="90" spans="1:8">
      <c r="A90" s="111" t="s">
        <v>171</v>
      </c>
      <c r="B90" s="106" t="s">
        <v>135</v>
      </c>
      <c r="C90" s="106" t="s">
        <v>28</v>
      </c>
      <c r="D90" s="114">
        <v>1</v>
      </c>
      <c r="E90" s="112" t="s">
        <v>130</v>
      </c>
      <c r="F90" s="107"/>
      <c r="G90" s="56"/>
      <c r="H90" s="88">
        <f t="shared" si="9"/>
        <v>0</v>
      </c>
    </row>
    <row r="91" spans="1:8">
      <c r="A91" s="111" t="s">
        <v>172</v>
      </c>
      <c r="B91" s="106" t="s">
        <v>136</v>
      </c>
      <c r="C91" s="106" t="s">
        <v>117</v>
      </c>
      <c r="D91" s="114">
        <v>2</v>
      </c>
      <c r="E91" s="112" t="s">
        <v>139</v>
      </c>
      <c r="F91" s="108"/>
      <c r="G91" s="56"/>
      <c r="H91" s="88">
        <f t="shared" si="9"/>
        <v>0</v>
      </c>
    </row>
    <row r="92" spans="1:8" ht="111.75" customHeight="1">
      <c r="A92" s="105" t="s">
        <v>140</v>
      </c>
      <c r="B92" s="106" t="s">
        <v>146</v>
      </c>
      <c r="C92" s="105"/>
      <c r="D92" s="105"/>
      <c r="E92" s="107"/>
      <c r="F92" s="107"/>
      <c r="G92" s="107"/>
      <c r="H92" s="107"/>
    </row>
    <row r="93" spans="1:8">
      <c r="A93" s="111" t="s">
        <v>141</v>
      </c>
      <c r="B93" s="106" t="s">
        <v>150</v>
      </c>
      <c r="C93" s="106" t="s">
        <v>117</v>
      </c>
      <c r="D93" s="114">
        <v>1</v>
      </c>
      <c r="E93" s="112" t="s">
        <v>142</v>
      </c>
      <c r="F93" s="107"/>
      <c r="G93" s="56"/>
      <c r="H93" s="88">
        <f t="shared" si="9"/>
        <v>0</v>
      </c>
    </row>
    <row r="94" spans="1:8">
      <c r="A94" s="111" t="s">
        <v>147</v>
      </c>
      <c r="B94" s="106" t="s">
        <v>148</v>
      </c>
      <c r="C94" s="106" t="s">
        <v>117</v>
      </c>
      <c r="D94" s="114">
        <v>2</v>
      </c>
      <c r="E94" s="112" t="s">
        <v>149</v>
      </c>
      <c r="F94" s="107"/>
      <c r="G94" s="56"/>
      <c r="H94" s="88">
        <f t="shared" si="9"/>
        <v>0</v>
      </c>
    </row>
    <row r="95" spans="1:8" ht="89.25" customHeight="1">
      <c r="A95" s="105" t="s">
        <v>151</v>
      </c>
      <c r="B95" s="109" t="s">
        <v>173</v>
      </c>
      <c r="C95" s="105"/>
      <c r="D95" s="105"/>
      <c r="E95" s="107"/>
      <c r="F95" s="107"/>
      <c r="G95" s="107"/>
      <c r="H95" s="107"/>
    </row>
    <row r="96" spans="1:8">
      <c r="A96" s="111" t="s">
        <v>251</v>
      </c>
      <c r="B96" s="106" t="s">
        <v>144</v>
      </c>
      <c r="C96" s="106" t="s">
        <v>117</v>
      </c>
      <c r="D96" s="111">
        <v>3</v>
      </c>
      <c r="E96" s="112" t="s">
        <v>145</v>
      </c>
      <c r="F96" s="107"/>
      <c r="G96" s="118"/>
      <c r="H96" s="88">
        <f t="shared" si="9"/>
        <v>0</v>
      </c>
    </row>
    <row r="97" spans="1:8">
      <c r="A97" s="111" t="s">
        <v>252</v>
      </c>
      <c r="B97" s="106" t="s">
        <v>143</v>
      </c>
      <c r="C97" s="106" t="s">
        <v>117</v>
      </c>
      <c r="D97" s="111">
        <v>1</v>
      </c>
      <c r="E97" s="112" t="s">
        <v>142</v>
      </c>
      <c r="F97" s="107"/>
      <c r="G97" s="118"/>
      <c r="H97" s="88">
        <f t="shared" si="9"/>
        <v>0</v>
      </c>
    </row>
    <row r="98" spans="1:8" ht="114.75" customHeight="1">
      <c r="A98" s="105" t="s">
        <v>152</v>
      </c>
      <c r="B98" s="169" t="s">
        <v>279</v>
      </c>
      <c r="C98" s="105"/>
      <c r="D98" s="105"/>
      <c r="E98" s="107"/>
      <c r="F98" s="107"/>
      <c r="G98" s="107"/>
      <c r="H98" s="107"/>
    </row>
    <row r="99" spans="1:8" ht="48" customHeight="1">
      <c r="A99" s="111" t="s">
        <v>253</v>
      </c>
      <c r="B99" s="106" t="s">
        <v>153</v>
      </c>
      <c r="C99" s="106" t="s">
        <v>117</v>
      </c>
      <c r="D99" s="111">
        <v>3</v>
      </c>
      <c r="E99" s="107"/>
      <c r="F99" s="107"/>
      <c r="G99" s="119"/>
      <c r="H99" s="88">
        <f t="shared" si="9"/>
        <v>0</v>
      </c>
    </row>
    <row r="100" spans="1:8">
      <c r="A100" s="213" t="s">
        <v>154</v>
      </c>
      <c r="B100" s="214"/>
      <c r="C100" s="214"/>
      <c r="D100" s="214"/>
      <c r="E100" s="214"/>
      <c r="F100" s="214"/>
      <c r="G100" s="215"/>
      <c r="H100" s="47">
        <f>SUM(H73:H99)</f>
        <v>0</v>
      </c>
    </row>
    <row r="101" spans="1:8">
      <c r="A101" s="226" t="s">
        <v>179</v>
      </c>
      <c r="B101" s="227"/>
      <c r="C101" s="227"/>
      <c r="D101" s="227"/>
      <c r="E101" s="227"/>
      <c r="F101" s="227"/>
      <c r="G101" s="227"/>
      <c r="H101" s="228"/>
    </row>
    <row r="102" spans="1:8" ht="90.75" customHeight="1">
      <c r="A102" s="121" t="s">
        <v>175</v>
      </c>
      <c r="B102" s="122" t="s">
        <v>274</v>
      </c>
      <c r="C102" s="121"/>
      <c r="D102" s="121"/>
      <c r="E102" s="120"/>
      <c r="F102" s="120"/>
      <c r="G102" s="120"/>
      <c r="H102" s="120"/>
    </row>
    <row r="103" spans="1:8">
      <c r="A103" s="121"/>
      <c r="B103" s="123" t="s">
        <v>176</v>
      </c>
      <c r="C103" s="123" t="s">
        <v>18</v>
      </c>
      <c r="D103" s="126">
        <v>48</v>
      </c>
      <c r="E103" s="124" t="s">
        <v>37</v>
      </c>
      <c r="F103" s="120"/>
      <c r="G103" s="81"/>
      <c r="H103" s="88">
        <f t="shared" ref="H103:H104" si="10">SUM(G103*D103)</f>
        <v>0</v>
      </c>
    </row>
    <row r="104" spans="1:8">
      <c r="A104" s="121"/>
      <c r="B104" s="123" t="s">
        <v>177</v>
      </c>
      <c r="C104" s="123" t="s">
        <v>18</v>
      </c>
      <c r="D104" s="126">
        <v>41.25</v>
      </c>
      <c r="E104" s="124" t="s">
        <v>37</v>
      </c>
      <c r="F104" s="120"/>
      <c r="G104" s="81"/>
      <c r="H104" s="88">
        <f t="shared" si="10"/>
        <v>0</v>
      </c>
    </row>
    <row r="105" spans="1:8">
      <c r="A105" s="270" t="s">
        <v>178</v>
      </c>
      <c r="B105" s="271"/>
      <c r="C105" s="271"/>
      <c r="D105" s="271"/>
      <c r="E105" s="271"/>
      <c r="F105" s="271"/>
      <c r="G105" s="272"/>
      <c r="H105" s="82">
        <f>SUM(H103:H104)</f>
        <v>0</v>
      </c>
    </row>
    <row r="106" spans="1:8" ht="22.5" customHeight="1">
      <c r="A106" s="274" t="s">
        <v>180</v>
      </c>
      <c r="B106" s="275"/>
      <c r="C106" s="275"/>
      <c r="D106" s="275"/>
      <c r="E106" s="275"/>
      <c r="F106" s="275"/>
      <c r="G106" s="275"/>
      <c r="H106" s="276"/>
    </row>
    <row r="107" spans="1:8" ht="84.75" customHeight="1">
      <c r="A107" s="103" t="s">
        <v>181</v>
      </c>
      <c r="B107" s="170" t="s">
        <v>275</v>
      </c>
      <c r="C107" s="129" t="s">
        <v>9</v>
      </c>
      <c r="D107" s="129">
        <v>243.42</v>
      </c>
      <c r="E107" s="273">
        <v>2072203</v>
      </c>
      <c r="F107" s="102"/>
      <c r="G107" s="130"/>
      <c r="H107" s="88">
        <f t="shared" ref="H107:H108" si="11">SUM(G107*D107)</f>
        <v>0</v>
      </c>
    </row>
    <row r="108" spans="1:8" ht="96" customHeight="1">
      <c r="A108" s="103" t="s">
        <v>182</v>
      </c>
      <c r="B108" s="128" t="s">
        <v>184</v>
      </c>
      <c r="C108" s="129" t="s">
        <v>9</v>
      </c>
      <c r="D108" s="129">
        <v>50.88</v>
      </c>
      <c r="E108" s="273"/>
      <c r="F108" s="102"/>
      <c r="G108" s="130"/>
      <c r="H108" s="88">
        <f t="shared" si="11"/>
        <v>0</v>
      </c>
    </row>
    <row r="109" spans="1:8">
      <c r="A109" s="207" t="s">
        <v>183</v>
      </c>
      <c r="B109" s="208"/>
      <c r="C109" s="208"/>
      <c r="D109" s="208"/>
      <c r="E109" s="208"/>
      <c r="F109" s="208"/>
      <c r="G109" s="209"/>
      <c r="H109" s="47">
        <f>SUM(H107:H108)</f>
        <v>0</v>
      </c>
    </row>
    <row r="110" spans="1:8" ht="24.75" customHeight="1">
      <c r="A110" s="210" t="s">
        <v>185</v>
      </c>
      <c r="B110" s="211"/>
      <c r="C110" s="211"/>
      <c r="D110" s="211"/>
      <c r="E110" s="211"/>
      <c r="F110" s="211"/>
      <c r="G110" s="211"/>
      <c r="H110" s="212"/>
    </row>
    <row r="111" spans="1:8" ht="96.75" customHeight="1">
      <c r="A111" s="105" t="s">
        <v>186</v>
      </c>
      <c r="B111" s="169" t="s">
        <v>276</v>
      </c>
      <c r="C111" s="105" t="s">
        <v>9</v>
      </c>
      <c r="D111" s="131">
        <v>419</v>
      </c>
      <c r="E111" s="107"/>
      <c r="F111" s="107"/>
      <c r="G111" s="130"/>
      <c r="H111" s="88">
        <f t="shared" ref="H111" si="12">SUM(G111*D111)</f>
        <v>0</v>
      </c>
    </row>
    <row r="112" spans="1:8">
      <c r="A112" s="213" t="s">
        <v>187</v>
      </c>
      <c r="B112" s="214"/>
      <c r="C112" s="214"/>
      <c r="D112" s="214"/>
      <c r="E112" s="214"/>
      <c r="F112" s="214"/>
      <c r="G112" s="215"/>
      <c r="H112" s="47">
        <f>SUM(H111)</f>
        <v>0</v>
      </c>
    </row>
    <row r="113" spans="1:8" ht="15" customHeight="1">
      <c r="A113" s="216" t="s">
        <v>188</v>
      </c>
      <c r="B113" s="216"/>
      <c r="C113" s="216"/>
      <c r="D113" s="216"/>
      <c r="E113" s="216"/>
      <c r="F113" s="216"/>
      <c r="G113" s="216"/>
      <c r="H113" s="216"/>
    </row>
    <row r="114" spans="1:8" ht="70.5" customHeight="1">
      <c r="A114" s="121" t="s">
        <v>189</v>
      </c>
      <c r="B114" s="122" t="s">
        <v>278</v>
      </c>
      <c r="C114" s="121" t="s">
        <v>9</v>
      </c>
      <c r="D114" s="127">
        <v>1715</v>
      </c>
      <c r="E114" s="127"/>
      <c r="F114" s="127"/>
      <c r="G114" s="81"/>
      <c r="H114" s="88">
        <f t="shared" ref="H114:H118" si="13">SUM(G114*D114)</f>
        <v>0</v>
      </c>
    </row>
    <row r="115" spans="1:8" ht="93.75" customHeight="1">
      <c r="A115" s="125" t="s">
        <v>190</v>
      </c>
      <c r="B115" s="122" t="s">
        <v>277</v>
      </c>
      <c r="C115" s="125" t="s">
        <v>9</v>
      </c>
      <c r="D115" s="132">
        <v>1715</v>
      </c>
      <c r="E115" s="132"/>
      <c r="F115" s="132"/>
      <c r="G115" s="133"/>
      <c r="H115" s="88">
        <f t="shared" si="13"/>
        <v>0</v>
      </c>
    </row>
    <row r="116" spans="1:8" ht="91.5" customHeight="1">
      <c r="A116" s="121" t="s">
        <v>191</v>
      </c>
      <c r="B116" s="122" t="s">
        <v>192</v>
      </c>
      <c r="C116" s="121" t="s">
        <v>9</v>
      </c>
      <c r="D116" s="127">
        <v>120</v>
      </c>
      <c r="E116" s="127"/>
      <c r="F116" s="127"/>
      <c r="G116" s="81"/>
      <c r="H116" s="88">
        <f t="shared" si="13"/>
        <v>0</v>
      </c>
    </row>
    <row r="117" spans="1:8" ht="59.25" customHeight="1">
      <c r="A117" s="121" t="s">
        <v>193</v>
      </c>
      <c r="B117" s="122" t="s">
        <v>194</v>
      </c>
      <c r="C117" s="121" t="s">
        <v>9</v>
      </c>
      <c r="D117" s="127">
        <v>116</v>
      </c>
      <c r="E117" s="127"/>
      <c r="F117" s="127"/>
      <c r="G117" s="81"/>
      <c r="H117" s="88">
        <f t="shared" si="13"/>
        <v>0</v>
      </c>
    </row>
    <row r="118" spans="1:8" ht="54.75" customHeight="1">
      <c r="A118" s="121" t="s">
        <v>195</v>
      </c>
      <c r="B118" s="122" t="s">
        <v>196</v>
      </c>
      <c r="C118" s="121" t="s">
        <v>9</v>
      </c>
      <c r="D118" s="127">
        <v>20</v>
      </c>
      <c r="E118" s="127"/>
      <c r="F118" s="127"/>
      <c r="G118" s="81"/>
      <c r="H118" s="88">
        <f t="shared" si="13"/>
        <v>0</v>
      </c>
    </row>
    <row r="119" spans="1:8">
      <c r="A119" s="267" t="s">
        <v>197</v>
      </c>
      <c r="B119" s="268"/>
      <c r="C119" s="268"/>
      <c r="D119" s="268"/>
      <c r="E119" s="268"/>
      <c r="F119" s="268"/>
      <c r="G119" s="269"/>
      <c r="H119" s="134">
        <f>SUM(H114:H118)</f>
        <v>0</v>
      </c>
    </row>
    <row r="120" spans="1:8" ht="27" customHeight="1">
      <c r="A120" s="210" t="s">
        <v>199</v>
      </c>
      <c r="B120" s="211"/>
      <c r="C120" s="211"/>
      <c r="D120" s="211"/>
      <c r="E120" s="211"/>
      <c r="F120" s="211"/>
      <c r="G120" s="211"/>
      <c r="H120" s="212"/>
    </row>
    <row r="121" spans="1:8" ht="112.5" customHeight="1">
      <c r="A121" s="105" t="s">
        <v>200</v>
      </c>
      <c r="B121" s="109" t="s">
        <v>201</v>
      </c>
      <c r="C121" s="111" t="s">
        <v>28</v>
      </c>
      <c r="D121" s="114">
        <v>6</v>
      </c>
      <c r="E121" s="106"/>
      <c r="F121" s="107"/>
      <c r="G121" s="51"/>
      <c r="H121" s="88">
        <f t="shared" ref="H121:H126" si="14">SUM(G121*D121)</f>
        <v>0</v>
      </c>
    </row>
    <row r="122" spans="1:8" ht="109.5" customHeight="1">
      <c r="A122" s="105" t="s">
        <v>202</v>
      </c>
      <c r="B122" s="109" t="s">
        <v>203</v>
      </c>
      <c r="C122" s="111" t="s">
        <v>208</v>
      </c>
      <c r="D122" s="114">
        <v>4</v>
      </c>
      <c r="E122" s="106"/>
      <c r="F122" s="107"/>
      <c r="G122" s="51"/>
      <c r="H122" s="88">
        <f t="shared" si="14"/>
        <v>0</v>
      </c>
    </row>
    <row r="123" spans="1:8" ht="83.25" customHeight="1">
      <c r="A123" s="105" t="s">
        <v>204</v>
      </c>
      <c r="B123" s="109" t="s">
        <v>205</v>
      </c>
      <c r="C123" s="111" t="s">
        <v>208</v>
      </c>
      <c r="D123" s="114">
        <v>2</v>
      </c>
      <c r="E123" s="106"/>
      <c r="F123" s="107"/>
      <c r="G123" s="51"/>
      <c r="H123" s="88">
        <f t="shared" si="14"/>
        <v>0</v>
      </c>
    </row>
    <row r="124" spans="1:8" ht="112.5" customHeight="1">
      <c r="A124" s="105" t="s">
        <v>206</v>
      </c>
      <c r="B124" s="109" t="s">
        <v>207</v>
      </c>
      <c r="C124" s="105" t="s">
        <v>208</v>
      </c>
      <c r="D124" s="135">
        <v>2</v>
      </c>
      <c r="E124" s="107"/>
      <c r="F124" s="107"/>
      <c r="G124" s="51"/>
      <c r="H124" s="88">
        <f t="shared" si="14"/>
        <v>0</v>
      </c>
    </row>
    <row r="125" spans="1:8" ht="68.25" customHeight="1">
      <c r="A125" s="105" t="s">
        <v>209</v>
      </c>
      <c r="B125" s="109" t="s">
        <v>210</v>
      </c>
      <c r="C125" s="105"/>
      <c r="D125" s="135"/>
      <c r="E125" s="107"/>
      <c r="F125" s="107"/>
      <c r="G125" s="131"/>
      <c r="H125" s="88"/>
    </row>
    <row r="126" spans="1:8">
      <c r="A126" s="105" t="s">
        <v>211</v>
      </c>
      <c r="B126" s="110" t="s">
        <v>212</v>
      </c>
      <c r="C126" s="105" t="s">
        <v>208</v>
      </c>
      <c r="D126" s="135">
        <v>4</v>
      </c>
      <c r="E126" s="107"/>
      <c r="F126" s="107"/>
      <c r="G126" s="51"/>
      <c r="H126" s="88">
        <f t="shared" si="14"/>
        <v>0</v>
      </c>
    </row>
    <row r="127" spans="1:8">
      <c r="A127" s="213" t="s">
        <v>213</v>
      </c>
      <c r="B127" s="214"/>
      <c r="C127" s="214"/>
      <c r="D127" s="214"/>
      <c r="E127" s="214"/>
      <c r="F127" s="214"/>
      <c r="G127" s="215"/>
      <c r="H127" s="137">
        <f>SUM(H121:H126)</f>
        <v>0</v>
      </c>
    </row>
    <row r="128" spans="1:8" ht="24.75" customHeight="1">
      <c r="A128" s="274" t="s">
        <v>214</v>
      </c>
      <c r="B128" s="275"/>
      <c r="C128" s="275"/>
      <c r="D128" s="275"/>
      <c r="E128" s="275"/>
      <c r="F128" s="275"/>
      <c r="G128" s="275"/>
      <c r="H128" s="276"/>
    </row>
    <row r="129" spans="1:8" ht="28.5" customHeight="1">
      <c r="A129" s="103" t="s">
        <v>215</v>
      </c>
      <c r="B129" s="23" t="s">
        <v>216</v>
      </c>
      <c r="C129" s="103" t="s">
        <v>217</v>
      </c>
      <c r="D129" s="103"/>
      <c r="E129" s="23"/>
      <c r="F129" s="23"/>
      <c r="G129" s="171"/>
      <c r="H129" s="137">
        <f>G129</f>
        <v>0</v>
      </c>
    </row>
    <row r="130" spans="1:8" ht="44.25" customHeight="1">
      <c r="A130" s="103" t="s">
        <v>87</v>
      </c>
      <c r="B130" s="102" t="s">
        <v>218</v>
      </c>
      <c r="C130" s="103" t="s">
        <v>9</v>
      </c>
      <c r="D130" s="136">
        <v>14</v>
      </c>
      <c r="E130" s="23"/>
      <c r="F130" s="23"/>
      <c r="G130" s="42"/>
      <c r="H130" s="88">
        <f t="shared" ref="H130:H131" si="15">SUM(G130*D130)</f>
        <v>0</v>
      </c>
    </row>
    <row r="131" spans="1:8">
      <c r="A131" s="103" t="s">
        <v>219</v>
      </c>
      <c r="B131" s="23" t="s">
        <v>220</v>
      </c>
      <c r="C131" s="103" t="s">
        <v>208</v>
      </c>
      <c r="D131" s="103">
        <v>272</v>
      </c>
      <c r="E131" s="23"/>
      <c r="F131" s="23"/>
      <c r="G131" s="42"/>
      <c r="H131" s="88">
        <f t="shared" si="15"/>
        <v>0</v>
      </c>
    </row>
    <row r="132" spans="1:8" ht="36" customHeight="1">
      <c r="A132" s="103" t="s">
        <v>221</v>
      </c>
      <c r="B132" s="102" t="s">
        <v>222</v>
      </c>
      <c r="C132" s="103" t="s">
        <v>217</v>
      </c>
      <c r="D132" s="103"/>
      <c r="E132" s="23"/>
      <c r="F132" s="23"/>
      <c r="G132" s="171"/>
      <c r="H132" s="137">
        <f>G132</f>
        <v>0</v>
      </c>
    </row>
    <row r="133" spans="1:8" ht="15" customHeight="1">
      <c r="A133" s="277" t="s">
        <v>223</v>
      </c>
      <c r="B133" s="278"/>
      <c r="C133" s="278"/>
      <c r="D133" s="278"/>
      <c r="E133" s="278"/>
      <c r="F133" s="278"/>
      <c r="G133" s="279"/>
      <c r="H133" s="138">
        <f>SUM(H129:H132)</f>
        <v>0</v>
      </c>
    </row>
    <row r="134" spans="1:8" ht="53.25" customHeight="1">
      <c r="A134" s="141"/>
      <c r="B134" s="142"/>
      <c r="C134" s="141"/>
      <c r="D134" s="141"/>
      <c r="E134" s="143"/>
      <c r="F134" s="143"/>
      <c r="G134" s="143"/>
      <c r="H134" s="144"/>
    </row>
    <row r="135" spans="1:8" ht="46.5" customHeight="1" thickBot="1">
      <c r="A135" s="141"/>
      <c r="B135" s="158" t="s">
        <v>224</v>
      </c>
      <c r="C135" s="148"/>
      <c r="D135" s="148"/>
      <c r="E135" s="143"/>
      <c r="F135" s="143"/>
      <c r="G135" s="143"/>
      <c r="H135" s="144"/>
    </row>
    <row r="136" spans="1:8">
      <c r="A136" s="151" t="s">
        <v>225</v>
      </c>
      <c r="B136" s="152" t="s">
        <v>226</v>
      </c>
      <c r="C136" s="280">
        <f>SUM(H35)</f>
        <v>0</v>
      </c>
      <c r="D136" s="281"/>
    </row>
    <row r="137" spans="1:8" ht="24" thickBot="1">
      <c r="A137" s="153"/>
      <c r="B137" s="154"/>
      <c r="C137" s="149"/>
      <c r="D137" s="150"/>
      <c r="G137" s="145"/>
      <c r="H137" s="146"/>
    </row>
    <row r="138" spans="1:8">
      <c r="A138" s="155" t="s">
        <v>241</v>
      </c>
      <c r="B138" s="156" t="s">
        <v>227</v>
      </c>
      <c r="C138" s="280">
        <f>SUM(H39)</f>
        <v>0</v>
      </c>
      <c r="D138" s="281"/>
    </row>
    <row r="139" spans="1:8" ht="15.75" thickBot="1">
      <c r="A139" s="153"/>
      <c r="B139" s="154"/>
      <c r="C139" s="149"/>
      <c r="D139" s="150"/>
    </row>
    <row r="140" spans="1:8">
      <c r="A140" s="155" t="s">
        <v>242</v>
      </c>
      <c r="B140" s="156" t="s">
        <v>228</v>
      </c>
      <c r="C140" s="280">
        <f>SUM(H43)</f>
        <v>0</v>
      </c>
      <c r="D140" s="281"/>
    </row>
    <row r="141" spans="1:8" ht="15.75" thickBot="1">
      <c r="A141" s="153"/>
      <c r="B141" s="154"/>
      <c r="C141" s="149"/>
      <c r="D141" s="150"/>
    </row>
    <row r="142" spans="1:8">
      <c r="A142" s="155" t="s">
        <v>243</v>
      </c>
      <c r="B142" s="156" t="s">
        <v>75</v>
      </c>
      <c r="C142" s="280">
        <f>SUM(H48)</f>
        <v>0</v>
      </c>
      <c r="D142" s="281"/>
    </row>
    <row r="143" spans="1:8" ht="15.75" thickBot="1">
      <c r="A143" s="153"/>
      <c r="B143" s="154"/>
      <c r="C143" s="149"/>
      <c r="D143" s="150"/>
    </row>
    <row r="144" spans="1:8">
      <c r="A144" s="155" t="s">
        <v>244</v>
      </c>
      <c r="B144" s="156" t="s">
        <v>83</v>
      </c>
      <c r="C144" s="280">
        <f>SUM(H52)</f>
        <v>0</v>
      </c>
      <c r="D144" s="281"/>
    </row>
    <row r="145" spans="1:4" ht="15.75" thickBot="1">
      <c r="A145" s="153"/>
      <c r="B145" s="154"/>
      <c r="C145" s="149"/>
      <c r="D145" s="150"/>
    </row>
    <row r="146" spans="1:4">
      <c r="A146" s="155" t="s">
        <v>245</v>
      </c>
      <c r="B146" s="156" t="s">
        <v>91</v>
      </c>
      <c r="C146" s="280">
        <f>SUM(H55)</f>
        <v>0</v>
      </c>
      <c r="D146" s="281"/>
    </row>
    <row r="147" spans="1:4" ht="15.75" thickBot="1">
      <c r="A147" s="153"/>
      <c r="B147" s="154"/>
      <c r="C147" s="149"/>
      <c r="D147" s="150"/>
    </row>
    <row r="148" spans="1:4">
      <c r="A148" s="155" t="s">
        <v>229</v>
      </c>
      <c r="B148" s="156" t="s">
        <v>230</v>
      </c>
      <c r="C148" s="280">
        <f>SUM(H63)</f>
        <v>0</v>
      </c>
      <c r="D148" s="281"/>
    </row>
    <row r="149" spans="1:4" ht="15.75" thickBot="1">
      <c r="A149" s="153"/>
      <c r="B149" s="154"/>
      <c r="C149" s="149"/>
      <c r="D149" s="150"/>
    </row>
    <row r="150" spans="1:4">
      <c r="A150" s="155" t="s">
        <v>246</v>
      </c>
      <c r="B150" s="156" t="s">
        <v>105</v>
      </c>
      <c r="C150" s="280">
        <f>SUM(H70)</f>
        <v>0</v>
      </c>
      <c r="D150" s="281"/>
    </row>
    <row r="151" spans="1:4" ht="15.75" thickBot="1">
      <c r="A151" s="153"/>
      <c r="B151" s="154"/>
      <c r="C151" s="149"/>
      <c r="D151" s="150"/>
    </row>
    <row r="152" spans="1:4">
      <c r="A152" s="155" t="s">
        <v>247</v>
      </c>
      <c r="B152" s="156" t="s">
        <v>231</v>
      </c>
      <c r="C152" s="280">
        <f>SUM(H100)</f>
        <v>0</v>
      </c>
      <c r="D152" s="281"/>
    </row>
    <row r="153" spans="1:4" ht="15.75" thickBot="1">
      <c r="A153" s="153"/>
      <c r="B153" s="154"/>
      <c r="C153" s="149"/>
      <c r="D153" s="150"/>
    </row>
    <row r="154" spans="1:4">
      <c r="A154" s="155" t="s">
        <v>248</v>
      </c>
      <c r="B154" s="156" t="s">
        <v>174</v>
      </c>
      <c r="C154" s="280">
        <f>SUM(H105)</f>
        <v>0</v>
      </c>
      <c r="D154" s="281"/>
    </row>
    <row r="155" spans="1:4" ht="15.75" thickBot="1">
      <c r="A155" s="153"/>
      <c r="B155" s="154"/>
      <c r="C155" s="149"/>
      <c r="D155" s="150"/>
    </row>
    <row r="156" spans="1:4">
      <c r="A156" s="155" t="s">
        <v>249</v>
      </c>
      <c r="B156" s="156" t="s">
        <v>232</v>
      </c>
      <c r="C156" s="280">
        <f>SUM(H109)</f>
        <v>0</v>
      </c>
      <c r="D156" s="281"/>
    </row>
    <row r="157" spans="1:4" ht="15.75" thickBot="1">
      <c r="A157" s="153"/>
      <c r="B157" s="154"/>
      <c r="C157" s="149"/>
      <c r="D157" s="150"/>
    </row>
    <row r="158" spans="1:4">
      <c r="A158" s="155" t="s">
        <v>233</v>
      </c>
      <c r="B158" s="156" t="s">
        <v>234</v>
      </c>
      <c r="C158" s="280">
        <f>SUM(H112)</f>
        <v>0</v>
      </c>
      <c r="D158" s="281"/>
    </row>
    <row r="159" spans="1:4" ht="15.75" thickBot="1">
      <c r="A159" s="153"/>
      <c r="B159" s="154"/>
      <c r="C159" s="149"/>
      <c r="D159" s="150"/>
    </row>
    <row r="160" spans="1:4">
      <c r="A160" s="155" t="s">
        <v>240</v>
      </c>
      <c r="B160" s="156" t="s">
        <v>235</v>
      </c>
      <c r="C160" s="280">
        <f>SUM(H119)</f>
        <v>0</v>
      </c>
      <c r="D160" s="281"/>
    </row>
    <row r="161" spans="1:4" ht="15.75" thickBot="1">
      <c r="A161" s="153"/>
      <c r="B161" s="154"/>
      <c r="C161" s="149"/>
      <c r="D161" s="150"/>
    </row>
    <row r="162" spans="1:4">
      <c r="A162" s="155" t="s">
        <v>239</v>
      </c>
      <c r="B162" s="156" t="s">
        <v>198</v>
      </c>
      <c r="C162" s="280">
        <f>SUM(H127)</f>
        <v>0</v>
      </c>
      <c r="D162" s="281"/>
    </row>
    <row r="163" spans="1:4" ht="15.75" thickBot="1">
      <c r="A163" s="153"/>
      <c r="B163" s="154"/>
      <c r="C163" s="149"/>
      <c r="D163" s="150"/>
    </row>
    <row r="164" spans="1:4" ht="26.25" customHeight="1" thickBot="1">
      <c r="A164" s="157" t="s">
        <v>236</v>
      </c>
      <c r="B164" s="154" t="s">
        <v>237</v>
      </c>
      <c r="C164" s="282">
        <f>SUM(H133)</f>
        <v>0</v>
      </c>
      <c r="D164" s="283"/>
    </row>
    <row r="165" spans="1:4" ht="15.75" thickBot="1">
      <c r="A165" s="139"/>
      <c r="B165" s="140"/>
    </row>
    <row r="166" spans="1:4" ht="16.5" thickBot="1">
      <c r="A166" s="147"/>
      <c r="B166" s="159" t="s">
        <v>238</v>
      </c>
      <c r="C166" s="282">
        <f>SUM(C136:D164)</f>
        <v>0</v>
      </c>
      <c r="D166" s="283"/>
    </row>
    <row r="167" spans="1:4">
      <c r="B167" s="3"/>
    </row>
    <row r="168" spans="1:4">
      <c r="B168" s="3"/>
    </row>
    <row r="169" spans="1:4">
      <c r="B169" s="3"/>
    </row>
    <row r="170" spans="1:4">
      <c r="B170" s="3"/>
    </row>
    <row r="171" spans="1:4">
      <c r="B171" s="3"/>
    </row>
    <row r="172" spans="1:4">
      <c r="B172" s="3"/>
    </row>
    <row r="173" spans="1:4">
      <c r="B173" s="3"/>
    </row>
    <row r="174" spans="1:4">
      <c r="B174" s="3"/>
    </row>
    <row r="175" spans="1:4">
      <c r="B175" s="3"/>
    </row>
    <row r="176" spans="1:4">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sheetData>
  <mergeCells count="71">
    <mergeCell ref="C162:D162"/>
    <mergeCell ref="C164:D164"/>
    <mergeCell ref="C166:D166"/>
    <mergeCell ref="C152:D152"/>
    <mergeCell ref="C154:D154"/>
    <mergeCell ref="C156:D156"/>
    <mergeCell ref="C158:D158"/>
    <mergeCell ref="C160:D160"/>
    <mergeCell ref="C142:D142"/>
    <mergeCell ref="C144:D144"/>
    <mergeCell ref="C146:D146"/>
    <mergeCell ref="C148:D148"/>
    <mergeCell ref="C150:D150"/>
    <mergeCell ref="A128:H128"/>
    <mergeCell ref="A133:G133"/>
    <mergeCell ref="C136:D136"/>
    <mergeCell ref="C138:D138"/>
    <mergeCell ref="C140:D140"/>
    <mergeCell ref="A55:G55"/>
    <mergeCell ref="A119:G119"/>
    <mergeCell ref="A120:H120"/>
    <mergeCell ref="A127:G127"/>
    <mergeCell ref="A105:G105"/>
    <mergeCell ref="E107:E108"/>
    <mergeCell ref="A106:H106"/>
    <mergeCell ref="A6:H6"/>
    <mergeCell ref="A36:H36"/>
    <mergeCell ref="A37:H37"/>
    <mergeCell ref="A16:A18"/>
    <mergeCell ref="C16:C18"/>
    <mergeCell ref="D16:D18"/>
    <mergeCell ref="G16:G18"/>
    <mergeCell ref="H16:H18"/>
    <mergeCell ref="H7:H8"/>
    <mergeCell ref="B12:B15"/>
    <mergeCell ref="A12:A15"/>
    <mergeCell ref="C12:C15"/>
    <mergeCell ref="D12:D15"/>
    <mergeCell ref="G12:G15"/>
    <mergeCell ref="A44:H44"/>
    <mergeCell ref="A109:G109"/>
    <mergeCell ref="A110:H110"/>
    <mergeCell ref="A112:G112"/>
    <mergeCell ref="A113:H113"/>
    <mergeCell ref="A64:H64"/>
    <mergeCell ref="A70:G70"/>
    <mergeCell ref="A71:H71"/>
    <mergeCell ref="A100:G100"/>
    <mergeCell ref="A101:H101"/>
    <mergeCell ref="A56:H56"/>
    <mergeCell ref="A63:G63"/>
    <mergeCell ref="A48:G48"/>
    <mergeCell ref="A49:H49"/>
    <mergeCell ref="A52:G52"/>
    <mergeCell ref="A53:H53"/>
    <mergeCell ref="A43:G43"/>
    <mergeCell ref="A3:H3"/>
    <mergeCell ref="A5:G5"/>
    <mergeCell ref="E15:E16"/>
    <mergeCell ref="B7:B9"/>
    <mergeCell ref="A7:A9"/>
    <mergeCell ref="C7:C8"/>
    <mergeCell ref="D7:D8"/>
    <mergeCell ref="G7:G8"/>
    <mergeCell ref="H12:H15"/>
    <mergeCell ref="B35:G35"/>
    <mergeCell ref="A39:G39"/>
    <mergeCell ref="A40:H40"/>
    <mergeCell ref="A41:H41"/>
    <mergeCell ref="A19:A20"/>
    <mergeCell ref="B19:B20"/>
  </mergeCells>
  <pageMargins left="0.7" right="0.7" top="0.75" bottom="0.75" header="0.3" footer="0.3"/>
  <pageSetup paperSize="9" scale="70" fitToHeight="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Bill of Quantities</vt:lpstr>
      <vt:lpstr>Sheet2</vt:lpstr>
      <vt:lpstr>Sheet3</vt:lpstr>
      <vt:lpstr>'Bill of Quantities'!Print_Area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2017-07-23T16:48:28Z</dcterms:modified>
</cp:coreProperties>
</file>